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2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<sst xmlns="http://schemas.openxmlformats.org/spreadsheetml/2006/main" count="128" uniqueCount="56">
  <si>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</si>
  <si>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</si>
  <si>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</si>
  <si>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</si>
  <si>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</si>
  <si>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</si>
  <si>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</si>
  <si>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</si>
  <si>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</si>
  <si>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</si>
  <si>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</si>
  <si>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</si>
  <si>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</si>
  <si>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</si>
  <si>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</si>
  <si>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</si>
  <si>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</si>
  <si>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</si>
  <si>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</si>
  <si>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</si>
  <si>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</si>
  <si>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</si>
  <si>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</si>
  <si>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</si>
  <si>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</si>
  <si>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</si>
  <si>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</si>
  <si>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</si>
  <si>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</si>
  <si>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</si>
  <si>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</si>
  <si>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</si>
  <si>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</si>
  <si>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</si>
  <si>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</si>
  <si>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</si>
  <si>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</si>
  <si>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</si>
  <si>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</si>
  <si>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</si>
  <si>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</si>
  <si>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</si>
  <si>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</si>
  <si>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</si>
  <si>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</si>
  <si>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</si>
  <si>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</si>
  <si>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</si>
  <si>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</si>
  <si>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</si>
  <si>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</si>
  <si>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</si>
  <si>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</si>
  <si>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</si>
  <si>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</si>
  <si>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липня 2019 року по Львівському ОУЛМГ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</si>
</sst>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0.0"/>
    <numFmt numFmtId="182" formatCode="0.000"/>
  </numFmts>
  <fonts count="4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H35" sqref="CH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7" t="s">
        <v>55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8" t="s">
        <v>0</v>
      </c>
      <c r="B7" s="79" t="s">
        <v>37</v>
      </c>
      <c r="C7" s="55" t="s">
        <v>40</v>
      </c>
      <c r="D7" s="62"/>
      <c r="E7" s="63"/>
      <c r="F7" s="55" t="s">
        <v>39</v>
      </c>
      <c r="G7" s="62"/>
      <c r="H7" s="63"/>
      <c r="I7" s="74" t="s">
        <v>41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5" t="s">
        <v>1</v>
      </c>
      <c r="Y7" s="56"/>
      <c r="Z7" s="57"/>
      <c r="AA7" s="67" t="s">
        <v>36</v>
      </c>
      <c r="AB7" s="74" t="s">
        <v>41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61" t="s">
        <v>2</v>
      </c>
      <c r="AR7" s="62"/>
      <c r="AS7" s="63"/>
      <c r="AT7" s="70" t="s">
        <v>12</v>
      </c>
      <c r="AU7" s="71" t="s">
        <v>3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1"/>
      <c r="BK7" s="72"/>
      <c r="BL7" s="73"/>
      <c r="BM7" s="71" t="s">
        <v>4</v>
      </c>
      <c r="BN7" s="72"/>
      <c r="BO7" s="72"/>
      <c r="BP7" s="72"/>
      <c r="BQ7" s="72"/>
      <c r="BR7" s="73"/>
      <c r="BS7" s="61" t="s">
        <v>5</v>
      </c>
      <c r="BT7" s="62"/>
      <c r="BU7" s="63"/>
      <c r="BV7" s="61" t="s">
        <v>6</v>
      </c>
      <c r="BW7" s="62"/>
      <c r="BX7" s="63"/>
      <c r="BY7" s="55" t="s">
        <v>7</v>
      </c>
      <c r="BZ7" s="56"/>
      <c r="CA7" s="57"/>
    </row>
    <row r="8" spans="1:79" ht="61.5" customHeight="1">
      <c r="A8" s="78"/>
      <c r="B8" s="80"/>
      <c r="C8" s="64"/>
      <c r="D8" s="65"/>
      <c r="E8" s="66"/>
      <c r="F8" s="64"/>
      <c r="G8" s="65"/>
      <c r="H8" s="66"/>
      <c r="I8" s="75" t="s">
        <v>42</v>
      </c>
      <c r="J8" s="76"/>
      <c r="K8" s="77"/>
      <c r="L8" s="74" t="s">
        <v>43</v>
      </c>
      <c r="M8" s="74"/>
      <c r="N8" s="74"/>
      <c r="O8" s="74" t="s">
        <v>49</v>
      </c>
      <c r="P8" s="74"/>
      <c r="Q8" s="74"/>
      <c r="R8" s="74" t="s">
        <v>44</v>
      </c>
      <c r="S8" s="74"/>
      <c r="T8" s="74"/>
      <c r="U8" s="74" t="s">
        <v>45</v>
      </c>
      <c r="V8" s="74"/>
      <c r="W8" s="74"/>
      <c r="X8" s="58"/>
      <c r="Y8" s="59"/>
      <c r="Z8" s="60"/>
      <c r="AA8" s="68"/>
      <c r="AB8" s="74" t="s">
        <v>42</v>
      </c>
      <c r="AC8" s="74"/>
      <c r="AD8" s="74"/>
      <c r="AE8" s="74" t="s">
        <v>43</v>
      </c>
      <c r="AF8" s="74"/>
      <c r="AG8" s="74"/>
      <c r="AH8" s="74" t="s">
        <v>49</v>
      </c>
      <c r="AI8" s="74"/>
      <c r="AJ8" s="74"/>
      <c r="AK8" s="75" t="s">
        <v>44</v>
      </c>
      <c r="AL8" s="76"/>
      <c r="AM8" s="77"/>
      <c r="AN8" s="74" t="s">
        <v>45</v>
      </c>
      <c r="AO8" s="74"/>
      <c r="AP8" s="74"/>
      <c r="AQ8" s="64"/>
      <c r="AR8" s="65"/>
      <c r="AS8" s="66"/>
      <c r="AT8" s="70"/>
      <c r="AU8" s="71" t="s">
        <v>50</v>
      </c>
      <c r="AV8" s="72"/>
      <c r="AW8" s="73"/>
      <c r="AX8" s="82" t="s">
        <v>53</v>
      </c>
      <c r="AY8" s="82"/>
      <c r="AZ8" s="82"/>
      <c r="BA8" s="82" t="s">
        <v>54</v>
      </c>
      <c r="BB8" s="82"/>
      <c r="BC8" s="82"/>
      <c r="BD8" s="71" t="s">
        <v>13</v>
      </c>
      <c r="BE8" s="72"/>
      <c r="BF8" s="73"/>
      <c r="BG8" s="71" t="s">
        <v>14</v>
      </c>
      <c r="BH8" s="72"/>
      <c r="BI8" s="73"/>
      <c r="BJ8" s="75" t="s">
        <v>52</v>
      </c>
      <c r="BK8" s="72"/>
      <c r="BL8" s="73"/>
      <c r="BM8" s="71" t="s">
        <v>51</v>
      </c>
      <c r="BN8" s="72"/>
      <c r="BO8" s="73"/>
      <c r="BP8" s="71" t="s">
        <v>15</v>
      </c>
      <c r="BQ8" s="72"/>
      <c r="BR8" s="73"/>
      <c r="BS8" s="64"/>
      <c r="BT8" s="65"/>
      <c r="BU8" s="66"/>
      <c r="BV8" s="64"/>
      <c r="BW8" s="65"/>
      <c r="BX8" s="66"/>
      <c r="BY8" s="58"/>
      <c r="BZ8" s="59"/>
      <c r="CA8" s="60"/>
    </row>
    <row r="9" spans="1:79" ht="38.25">
      <c r="A9" s="78"/>
      <c r="B9" s="81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69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0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22" t="s">
        <v>18</v>
      </c>
      <c r="C10" s="32">
        <f>F10+X10</f>
        <v>2</v>
      </c>
      <c r="D10" s="33">
        <f aca="true" t="shared" si="0" ref="D10:D27">G10+Y10</f>
        <v>21</v>
      </c>
      <c r="E10" s="32">
        <f>H10+Z10</f>
        <v>126195</v>
      </c>
      <c r="F10" s="30">
        <f>I10+L10+O10+R10+U10</f>
        <v>1</v>
      </c>
      <c r="G10" s="30">
        <f aca="true" t="shared" si="1" ref="G10:H25">J10+M10+P10+S10+V10</f>
        <v>1</v>
      </c>
      <c r="H10" s="30">
        <f t="shared" si="1"/>
        <v>2136</v>
      </c>
      <c r="I10" s="9">
        <v>1</v>
      </c>
      <c r="J10" s="9">
        <v>1</v>
      </c>
      <c r="K10" s="9">
        <v>2136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1">
        <f aca="true" t="shared" si="2" ref="X10:X22">AB10+AE10+AH10+AK10+AN10</f>
        <v>1</v>
      </c>
      <c r="Y10" s="31">
        <f aca="true" t="shared" si="3" ref="Y10:Y22">AC10+AF10+AI10+AL10+AO10</f>
        <v>20</v>
      </c>
      <c r="Z10" s="31">
        <f aca="true" t="shared" si="4" ref="Z10:Z22">AD10+AG10+AJ10+AM10+AP10</f>
        <v>124059</v>
      </c>
      <c r="AA10" s="4">
        <f aca="true" t="shared" si="5" ref="AA10:AA28">(Y10)/D10</f>
        <v>0.9523809523809523</v>
      </c>
      <c r="AB10" s="9">
        <v>1</v>
      </c>
      <c r="AC10" s="9">
        <v>20</v>
      </c>
      <c r="AD10" s="9">
        <v>124059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1</v>
      </c>
      <c r="AR10" s="9">
        <v>1</v>
      </c>
      <c r="AS10" s="9">
        <v>2136</v>
      </c>
      <c r="AT10" s="4">
        <f aca="true" t="shared" si="6" ref="AT10:AT28">AS10/E10</f>
        <v>0.016926185665042198</v>
      </c>
      <c r="AU10" s="30">
        <f>AX10+BA10</f>
        <v>1</v>
      </c>
      <c r="AV10" s="30">
        <f aca="true" t="shared" si="7" ref="AV10:AW25">AY10+BB10</f>
        <v>20</v>
      </c>
      <c r="AW10" s="30">
        <f t="shared" si="7"/>
        <v>124059</v>
      </c>
      <c r="AX10" s="9"/>
      <c r="AY10" s="9"/>
      <c r="AZ10" s="9"/>
      <c r="BA10" s="9">
        <v>1</v>
      </c>
      <c r="BB10" s="9">
        <v>20</v>
      </c>
      <c r="BC10" s="9">
        <v>124059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0</v>
      </c>
      <c r="BT10" s="3">
        <f>BH10+BN10+BQ10</f>
        <v>0</v>
      </c>
      <c r="BU10" s="3">
        <f>BI10+BO10+BR10</f>
        <v>0</v>
      </c>
      <c r="BV10" s="1"/>
      <c r="BW10" s="1"/>
      <c r="BX10" s="1"/>
      <c r="BY10" s="1"/>
      <c r="BZ10" s="1"/>
      <c r="CA10" s="1"/>
    </row>
    <row r="11" spans="1:79" ht="12.75">
      <c r="A11" s="5">
        <v>2</v>
      </c>
      <c r="B11" s="22" t="s">
        <v>19</v>
      </c>
      <c r="C11" s="32">
        <f aca="true" t="shared" si="8" ref="C11:C27">F11+X11</f>
        <v>7</v>
      </c>
      <c r="D11" s="32">
        <f t="shared" si="0"/>
        <v>25</v>
      </c>
      <c r="E11" s="33">
        <f>H11+Z11</f>
        <v>183809</v>
      </c>
      <c r="F11" s="30">
        <f aca="true" t="shared" si="9" ref="F11:F27">I11+L11+O11+R11+U11</f>
        <v>5</v>
      </c>
      <c r="G11" s="30">
        <f t="shared" si="1"/>
        <v>21</v>
      </c>
      <c r="H11" s="30">
        <f t="shared" si="1"/>
        <v>150713</v>
      </c>
      <c r="I11" s="9">
        <v>5</v>
      </c>
      <c r="J11" s="9">
        <v>21</v>
      </c>
      <c r="K11" s="9">
        <v>150713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1">
        <f t="shared" si="2"/>
        <v>2</v>
      </c>
      <c r="Y11" s="31">
        <f t="shared" si="3"/>
        <v>4</v>
      </c>
      <c r="Z11" s="31">
        <f t="shared" si="4"/>
        <v>33096</v>
      </c>
      <c r="AA11" s="4">
        <f t="shared" si="5"/>
        <v>0.16</v>
      </c>
      <c r="AB11" s="9">
        <v>2</v>
      </c>
      <c r="AC11" s="9">
        <v>4</v>
      </c>
      <c r="AD11" s="9">
        <v>33096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30">
        <f aca="true" t="shared" si="10" ref="AU11:AU26">AX11+BA11</f>
        <v>4</v>
      </c>
      <c r="AV11" s="30">
        <f t="shared" si="7"/>
        <v>7</v>
      </c>
      <c r="AW11" s="30">
        <f t="shared" si="7"/>
        <v>52922</v>
      </c>
      <c r="AX11" s="9">
        <v>2</v>
      </c>
      <c r="AY11" s="9">
        <v>4</v>
      </c>
      <c r="AZ11" s="9">
        <v>19826</v>
      </c>
      <c r="BA11" s="9">
        <v>2</v>
      </c>
      <c r="BB11" s="9">
        <v>3</v>
      </c>
      <c r="BC11" s="9">
        <v>33096</v>
      </c>
      <c r="BD11" s="9">
        <v>3</v>
      </c>
      <c r="BE11" s="9">
        <v>18</v>
      </c>
      <c r="BF11" s="9">
        <v>130887</v>
      </c>
      <c r="BG11" s="9"/>
      <c r="BH11" s="9"/>
      <c r="BI11" s="9"/>
      <c r="BJ11" s="9"/>
      <c r="BK11" s="9"/>
      <c r="BL11" s="9"/>
      <c r="BM11" s="9">
        <v>1</v>
      </c>
      <c r="BN11" s="9">
        <v>3</v>
      </c>
      <c r="BO11" s="9">
        <v>17714</v>
      </c>
      <c r="BP11" s="9"/>
      <c r="BQ11" s="9"/>
      <c r="BR11" s="9"/>
      <c r="BS11" s="3">
        <f aca="true" t="shared" si="11" ref="BS11:BS28">BG11+BM11+BP11</f>
        <v>1</v>
      </c>
      <c r="BT11" s="3">
        <f aca="true" t="shared" si="12" ref="BT11:BT28">BH11+BN11+BQ11</f>
        <v>3</v>
      </c>
      <c r="BU11" s="3">
        <f aca="true" t="shared" si="13" ref="BU11:BU27">BI11+BO11+BR11</f>
        <v>17714</v>
      </c>
      <c r="BV11" s="1">
        <v>1</v>
      </c>
      <c r="BW11" s="1">
        <v>3</v>
      </c>
      <c r="BX11" s="1">
        <v>17714</v>
      </c>
      <c r="BY11" s="1">
        <v>1</v>
      </c>
      <c r="BZ11" s="1">
        <v>3</v>
      </c>
      <c r="CA11" s="1">
        <v>850</v>
      </c>
    </row>
    <row r="12" spans="1:79" ht="12.75">
      <c r="A12" s="5">
        <v>3</v>
      </c>
      <c r="B12" s="51" t="s">
        <v>20</v>
      </c>
      <c r="C12" s="32">
        <f t="shared" si="8"/>
        <v>11</v>
      </c>
      <c r="D12" s="38">
        <f t="shared" si="0"/>
        <v>14</v>
      </c>
      <c r="E12" s="32">
        <f aca="true" t="shared" si="14" ref="E12:E27">H12+Z12</f>
        <v>73803</v>
      </c>
      <c r="F12" s="30">
        <f t="shared" si="9"/>
        <v>10</v>
      </c>
      <c r="G12" s="30">
        <f t="shared" si="1"/>
        <v>10</v>
      </c>
      <c r="H12" s="30">
        <f t="shared" si="1"/>
        <v>57876</v>
      </c>
      <c r="I12" s="9">
        <v>10</v>
      </c>
      <c r="J12" s="9">
        <v>10</v>
      </c>
      <c r="K12" s="9">
        <v>57876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1">
        <f t="shared" si="2"/>
        <v>1</v>
      </c>
      <c r="Y12" s="31">
        <f t="shared" si="3"/>
        <v>4</v>
      </c>
      <c r="Z12" s="31">
        <f t="shared" si="4"/>
        <v>15927</v>
      </c>
      <c r="AA12" s="4">
        <f t="shared" si="5"/>
        <v>0.2857142857142857</v>
      </c>
      <c r="AB12" s="9">
        <v>1</v>
      </c>
      <c r="AC12" s="9">
        <v>4</v>
      </c>
      <c r="AD12" s="9">
        <v>15927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6</v>
      </c>
      <c r="AR12" s="9">
        <v>3</v>
      </c>
      <c r="AS12" s="9">
        <v>17058</v>
      </c>
      <c r="AT12" s="4">
        <f t="shared" si="6"/>
        <v>0.2311288159017926</v>
      </c>
      <c r="AU12" s="30">
        <f t="shared" si="10"/>
        <v>2</v>
      </c>
      <c r="AV12" s="30">
        <f t="shared" si="7"/>
        <v>7</v>
      </c>
      <c r="AW12" s="30">
        <f t="shared" si="7"/>
        <v>33211</v>
      </c>
      <c r="AX12" s="9">
        <v>1</v>
      </c>
      <c r="AY12" s="9">
        <v>3</v>
      </c>
      <c r="AZ12" s="9">
        <v>17284</v>
      </c>
      <c r="BA12" s="9">
        <v>1</v>
      </c>
      <c r="BB12" s="9">
        <v>4</v>
      </c>
      <c r="BC12" s="9">
        <v>15927</v>
      </c>
      <c r="BD12" s="9"/>
      <c r="BE12" s="9"/>
      <c r="BF12" s="9"/>
      <c r="BG12" s="9">
        <v>1</v>
      </c>
      <c r="BH12" s="9">
        <v>1</v>
      </c>
      <c r="BI12" s="9">
        <v>1407</v>
      </c>
      <c r="BJ12" s="9">
        <v>2</v>
      </c>
      <c r="BK12" s="9">
        <v>3</v>
      </c>
      <c r="BL12" s="9">
        <v>22127</v>
      </c>
      <c r="BM12" s="9"/>
      <c r="BN12" s="9"/>
      <c r="BO12" s="9"/>
      <c r="BP12" s="9"/>
      <c r="BQ12" s="9"/>
      <c r="BR12" s="9"/>
      <c r="BS12" s="3">
        <f t="shared" si="11"/>
        <v>1</v>
      </c>
      <c r="BT12" s="3">
        <f t="shared" si="12"/>
        <v>1</v>
      </c>
      <c r="BU12" s="3">
        <f t="shared" si="13"/>
        <v>1407</v>
      </c>
      <c r="BV12" s="1"/>
      <c r="BW12" s="1"/>
      <c r="BX12" s="7"/>
      <c r="BY12" s="1"/>
      <c r="BZ12" s="1"/>
      <c r="CA12" s="7"/>
    </row>
    <row r="13" spans="1:79" ht="12.75">
      <c r="A13" s="5">
        <v>4</v>
      </c>
      <c r="B13" s="22" t="s">
        <v>21</v>
      </c>
      <c r="C13" s="32">
        <f t="shared" si="8"/>
        <v>6</v>
      </c>
      <c r="D13" s="32">
        <f t="shared" si="0"/>
        <v>16</v>
      </c>
      <c r="E13" s="32">
        <f t="shared" si="14"/>
        <v>82585</v>
      </c>
      <c r="F13" s="30">
        <f t="shared" si="9"/>
        <v>4</v>
      </c>
      <c r="G13" s="30">
        <f t="shared" si="1"/>
        <v>1</v>
      </c>
      <c r="H13" s="30">
        <f t="shared" si="1"/>
        <v>2413</v>
      </c>
      <c r="I13" s="9">
        <v>4</v>
      </c>
      <c r="J13" s="9">
        <v>1</v>
      </c>
      <c r="K13" s="10">
        <v>2413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1">
        <f t="shared" si="2"/>
        <v>2</v>
      </c>
      <c r="Y13" s="31">
        <f t="shared" si="3"/>
        <v>15</v>
      </c>
      <c r="Z13" s="31">
        <f t="shared" si="4"/>
        <v>80172</v>
      </c>
      <c r="AA13" s="4">
        <f t="shared" si="5"/>
        <v>0.9375</v>
      </c>
      <c r="AB13" s="10">
        <v>2</v>
      </c>
      <c r="AC13" s="10">
        <v>15</v>
      </c>
      <c r="AD13" s="10">
        <v>80172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4</v>
      </c>
      <c r="AR13" s="9">
        <v>1</v>
      </c>
      <c r="AS13" s="9">
        <v>2413</v>
      </c>
      <c r="AT13" s="4">
        <f t="shared" si="6"/>
        <v>0.029218381061936187</v>
      </c>
      <c r="AU13" s="30">
        <f t="shared" si="10"/>
        <v>2</v>
      </c>
      <c r="AV13" s="30">
        <f t="shared" si="7"/>
        <v>15</v>
      </c>
      <c r="AW13" s="30">
        <f t="shared" si="7"/>
        <v>80172</v>
      </c>
      <c r="AX13" s="9"/>
      <c r="AY13" s="9"/>
      <c r="AZ13" s="9"/>
      <c r="BA13" s="9">
        <v>2</v>
      </c>
      <c r="BB13" s="9">
        <v>15</v>
      </c>
      <c r="BC13" s="9">
        <v>80172</v>
      </c>
      <c r="BD13" s="24"/>
      <c r="BE13" s="24"/>
      <c r="BF13" s="24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22" t="s">
        <v>22</v>
      </c>
      <c r="C14" s="32">
        <f t="shared" si="8"/>
        <v>6</v>
      </c>
      <c r="D14" s="32">
        <f t="shared" si="0"/>
        <v>56</v>
      </c>
      <c r="E14" s="32">
        <f t="shared" si="14"/>
        <v>400752</v>
      </c>
      <c r="F14" s="30">
        <f>I14+L14+O14+R14+U14</f>
        <v>2</v>
      </c>
      <c r="G14" s="30">
        <f>J14+M14+P14+S14+V14</f>
        <v>12</v>
      </c>
      <c r="H14" s="30">
        <f>K14+N14+Q14+T14+W14</f>
        <v>69889</v>
      </c>
      <c r="I14" s="24">
        <v>2</v>
      </c>
      <c r="J14" s="24">
        <v>12</v>
      </c>
      <c r="K14" s="24">
        <v>69889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1">
        <f t="shared" si="2"/>
        <v>4</v>
      </c>
      <c r="Y14" s="31">
        <f t="shared" si="3"/>
        <v>44</v>
      </c>
      <c r="Z14" s="31">
        <f t="shared" si="4"/>
        <v>330863</v>
      </c>
      <c r="AA14" s="4">
        <f t="shared" si="5"/>
        <v>0.7857142857142857</v>
      </c>
      <c r="AB14" s="24">
        <v>4</v>
      </c>
      <c r="AC14" s="24">
        <v>44</v>
      </c>
      <c r="AD14" s="24">
        <v>330863</v>
      </c>
      <c r="AE14" s="24"/>
      <c r="AF14" s="24"/>
      <c r="AG14" s="24"/>
      <c r="AH14" s="21"/>
      <c r="AI14" s="21"/>
      <c r="AJ14" s="21"/>
      <c r="AK14" s="21"/>
      <c r="AL14" s="21"/>
      <c r="AM14" s="21"/>
      <c r="AN14" s="21"/>
      <c r="AO14" s="21"/>
      <c r="AP14" s="21"/>
      <c r="AQ14" s="24"/>
      <c r="AR14" s="24"/>
      <c r="AS14" s="24"/>
      <c r="AT14" s="4">
        <f t="shared" si="6"/>
        <v>0</v>
      </c>
      <c r="AU14" s="30">
        <f t="shared" si="10"/>
        <v>6</v>
      </c>
      <c r="AV14" s="30">
        <f t="shared" si="7"/>
        <v>56</v>
      </c>
      <c r="AW14" s="30">
        <f t="shared" si="7"/>
        <v>400752</v>
      </c>
      <c r="AX14" s="9">
        <v>2</v>
      </c>
      <c r="AY14" s="9">
        <v>12</v>
      </c>
      <c r="AZ14" s="9">
        <v>69889</v>
      </c>
      <c r="BA14" s="24">
        <v>4</v>
      </c>
      <c r="BB14" s="24">
        <v>44</v>
      </c>
      <c r="BC14" s="24">
        <v>330863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22" t="s">
        <v>23</v>
      </c>
      <c r="C15" s="32">
        <f t="shared" si="8"/>
        <v>3</v>
      </c>
      <c r="D15" s="32">
        <f t="shared" si="0"/>
        <v>10</v>
      </c>
      <c r="E15" s="32">
        <f t="shared" si="14"/>
        <v>72600</v>
      </c>
      <c r="F15" s="30">
        <f t="shared" si="9"/>
        <v>2</v>
      </c>
      <c r="G15" s="30">
        <f t="shared" si="1"/>
        <v>2</v>
      </c>
      <c r="H15" s="30">
        <f t="shared" si="1"/>
        <v>14100</v>
      </c>
      <c r="I15" s="9">
        <v>2</v>
      </c>
      <c r="J15" s="9">
        <v>2</v>
      </c>
      <c r="K15" s="9">
        <v>14100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1">
        <f t="shared" si="2"/>
        <v>1</v>
      </c>
      <c r="Y15" s="31">
        <f t="shared" si="3"/>
        <v>8</v>
      </c>
      <c r="Z15" s="31">
        <f t="shared" si="4"/>
        <v>58500</v>
      </c>
      <c r="AA15" s="4">
        <f t="shared" si="5"/>
        <v>0.8</v>
      </c>
      <c r="AB15" s="9">
        <v>1</v>
      </c>
      <c r="AC15" s="9">
        <v>8</v>
      </c>
      <c r="AD15" s="9">
        <v>58500</v>
      </c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>
        <v>2</v>
      </c>
      <c r="AR15" s="9">
        <v>2</v>
      </c>
      <c r="AS15" s="9">
        <v>14100</v>
      </c>
      <c r="AT15" s="4">
        <f t="shared" si="6"/>
        <v>0.19421487603305784</v>
      </c>
      <c r="AU15" s="30">
        <f t="shared" si="10"/>
        <v>1</v>
      </c>
      <c r="AV15" s="30">
        <f t="shared" si="7"/>
        <v>8</v>
      </c>
      <c r="AW15" s="30">
        <f t="shared" si="7"/>
        <v>58500</v>
      </c>
      <c r="AX15" s="9"/>
      <c r="AY15" s="9"/>
      <c r="AZ15" s="9"/>
      <c r="BA15" s="9">
        <v>1</v>
      </c>
      <c r="BB15" s="9">
        <v>8</v>
      </c>
      <c r="BC15" s="9">
        <v>58500</v>
      </c>
      <c r="BD15" s="9"/>
      <c r="BE15" s="9"/>
      <c r="BF15" s="9"/>
      <c r="BG15" s="9"/>
      <c r="BH15" s="6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22" t="s">
        <v>24</v>
      </c>
      <c r="C16" s="32">
        <f t="shared" si="8"/>
        <v>8</v>
      </c>
      <c r="D16" s="32">
        <f t="shared" si="0"/>
        <v>85</v>
      </c>
      <c r="E16" s="32">
        <f t="shared" si="14"/>
        <v>282452</v>
      </c>
      <c r="F16" s="30">
        <f t="shared" si="9"/>
        <v>5</v>
      </c>
      <c r="G16" s="30">
        <f t="shared" si="1"/>
        <v>70</v>
      </c>
      <c r="H16" s="30">
        <f t="shared" si="1"/>
        <v>213625</v>
      </c>
      <c r="I16" s="24">
        <v>5</v>
      </c>
      <c r="J16" s="24">
        <v>70</v>
      </c>
      <c r="K16" s="24">
        <v>213625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1">
        <f t="shared" si="2"/>
        <v>3</v>
      </c>
      <c r="Y16" s="31">
        <f t="shared" si="3"/>
        <v>15</v>
      </c>
      <c r="Z16" s="31">
        <f t="shared" si="4"/>
        <v>68827</v>
      </c>
      <c r="AA16" s="4">
        <f t="shared" si="5"/>
        <v>0.17647058823529413</v>
      </c>
      <c r="AB16" s="24">
        <v>3</v>
      </c>
      <c r="AC16" s="24">
        <v>15</v>
      </c>
      <c r="AD16" s="24">
        <v>68827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4">
        <v>5</v>
      </c>
      <c r="AR16" s="24">
        <v>70</v>
      </c>
      <c r="AS16" s="24">
        <v>213625</v>
      </c>
      <c r="AT16" s="4">
        <f t="shared" si="6"/>
        <v>0.7563231982779375</v>
      </c>
      <c r="AU16" s="30">
        <f t="shared" si="10"/>
        <v>3</v>
      </c>
      <c r="AV16" s="30">
        <f t="shared" si="7"/>
        <v>15</v>
      </c>
      <c r="AW16" s="30">
        <f t="shared" si="7"/>
        <v>68827</v>
      </c>
      <c r="AX16" s="9"/>
      <c r="AY16" s="9"/>
      <c r="AZ16" s="9"/>
      <c r="BA16" s="24">
        <v>3</v>
      </c>
      <c r="BB16" s="24">
        <v>15</v>
      </c>
      <c r="BC16" s="24">
        <v>68827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22" t="s">
        <v>25</v>
      </c>
      <c r="C17" s="32">
        <f t="shared" si="8"/>
        <v>24</v>
      </c>
      <c r="D17" s="32">
        <f t="shared" si="0"/>
        <v>13</v>
      </c>
      <c r="E17" s="32">
        <f t="shared" si="14"/>
        <v>84127</v>
      </c>
      <c r="F17" s="30">
        <f t="shared" si="9"/>
        <v>23</v>
      </c>
      <c r="G17" s="30">
        <f t="shared" si="1"/>
        <v>10</v>
      </c>
      <c r="H17" s="30">
        <f t="shared" si="1"/>
        <v>46396</v>
      </c>
      <c r="I17" s="9">
        <v>23</v>
      </c>
      <c r="J17" s="9">
        <v>10</v>
      </c>
      <c r="K17" s="9">
        <v>46396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>
        <f t="shared" si="2"/>
        <v>1</v>
      </c>
      <c r="Y17" s="31">
        <f t="shared" si="3"/>
        <v>3</v>
      </c>
      <c r="Z17" s="31">
        <f t="shared" si="4"/>
        <v>37731</v>
      </c>
      <c r="AA17" s="4">
        <f t="shared" si="5"/>
        <v>0.23076923076923078</v>
      </c>
      <c r="AB17" s="9">
        <v>1</v>
      </c>
      <c r="AC17" s="9">
        <v>3</v>
      </c>
      <c r="AD17" s="9">
        <v>37731</v>
      </c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23</v>
      </c>
      <c r="AR17" s="9">
        <v>10</v>
      </c>
      <c r="AS17" s="9">
        <v>46396</v>
      </c>
      <c r="AT17" s="4">
        <f t="shared" si="6"/>
        <v>0.5514995185849965</v>
      </c>
      <c r="AU17" s="30">
        <f t="shared" si="10"/>
        <v>1</v>
      </c>
      <c r="AV17" s="30">
        <f t="shared" si="7"/>
        <v>3</v>
      </c>
      <c r="AW17" s="30">
        <f t="shared" si="7"/>
        <v>37731</v>
      </c>
      <c r="AX17" s="9"/>
      <c r="AY17" s="9"/>
      <c r="AZ17" s="9"/>
      <c r="BA17" s="9">
        <v>1</v>
      </c>
      <c r="BB17" s="9">
        <v>3</v>
      </c>
      <c r="BC17" s="9">
        <v>37731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11"/>
        <v>0</v>
      </c>
      <c r="BT17" s="3">
        <f t="shared" si="12"/>
        <v>0</v>
      </c>
      <c r="BU17" s="3">
        <f>BI17+BO17+BR17</f>
        <v>0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22" t="s">
        <v>26</v>
      </c>
      <c r="C18" s="32">
        <f t="shared" si="8"/>
        <v>14</v>
      </c>
      <c r="D18" s="32">
        <f t="shared" si="0"/>
        <v>46</v>
      </c>
      <c r="E18" s="32">
        <f t="shared" si="14"/>
        <v>288007</v>
      </c>
      <c r="F18" s="30">
        <f t="shared" si="9"/>
        <v>12</v>
      </c>
      <c r="G18" s="30">
        <f t="shared" si="1"/>
        <v>12</v>
      </c>
      <c r="H18" s="30">
        <f t="shared" si="1"/>
        <v>41548</v>
      </c>
      <c r="I18" s="9">
        <v>12</v>
      </c>
      <c r="J18" s="9">
        <v>12</v>
      </c>
      <c r="K18" s="9">
        <v>41548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1">
        <f t="shared" si="2"/>
        <v>2</v>
      </c>
      <c r="Y18" s="31">
        <f t="shared" si="3"/>
        <v>34</v>
      </c>
      <c r="Z18" s="31">
        <f t="shared" si="4"/>
        <v>246459</v>
      </c>
      <c r="AA18" s="4">
        <f t="shared" si="5"/>
        <v>0.7391304347826086</v>
      </c>
      <c r="AB18" s="9">
        <v>2</v>
      </c>
      <c r="AC18" s="9">
        <v>34</v>
      </c>
      <c r="AD18" s="9">
        <v>246459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4">
        <v>12</v>
      </c>
      <c r="AR18" s="34">
        <v>12</v>
      </c>
      <c r="AS18" s="34">
        <v>41548</v>
      </c>
      <c r="AT18" s="4">
        <f t="shared" si="6"/>
        <v>0.14426038256014612</v>
      </c>
      <c r="AU18" s="30">
        <f t="shared" si="10"/>
        <v>2</v>
      </c>
      <c r="AV18" s="30">
        <f t="shared" si="7"/>
        <v>34</v>
      </c>
      <c r="AW18" s="30">
        <f t="shared" si="7"/>
        <v>246459</v>
      </c>
      <c r="AX18" s="35"/>
      <c r="AY18" s="35"/>
      <c r="AZ18" s="35"/>
      <c r="BA18" s="35">
        <v>2</v>
      </c>
      <c r="BB18" s="35">
        <v>34</v>
      </c>
      <c r="BC18" s="9">
        <v>246459</v>
      </c>
      <c r="BD18" s="9"/>
      <c r="BE18" s="9"/>
      <c r="BF18" s="9"/>
      <c r="BG18" s="34"/>
      <c r="BH18" s="34"/>
      <c r="BI18" s="34"/>
      <c r="BJ18" s="9"/>
      <c r="BK18" s="9"/>
      <c r="BL18" s="9"/>
      <c r="BM18" s="9"/>
      <c r="BN18" s="9"/>
      <c r="BO18" s="9"/>
      <c r="BP18" s="9"/>
      <c r="BQ18" s="9"/>
      <c r="BR18" s="9"/>
      <c r="BS18" s="3">
        <f t="shared" si="11"/>
        <v>0</v>
      </c>
      <c r="BT18" s="3">
        <f t="shared" si="12"/>
        <v>0</v>
      </c>
      <c r="BU18" s="3">
        <f t="shared" si="13"/>
        <v>0</v>
      </c>
      <c r="BV18" s="1"/>
      <c r="BW18" s="1"/>
      <c r="BX18" s="1"/>
      <c r="BY18" s="9"/>
      <c r="BZ18" s="9"/>
      <c r="CA18" s="9"/>
      <c r="CB18" s="43"/>
    </row>
    <row r="19" spans="1:79" ht="12.75">
      <c r="A19" s="5">
        <v>10</v>
      </c>
      <c r="B19" s="51" t="s">
        <v>27</v>
      </c>
      <c r="C19" s="32">
        <f t="shared" si="8"/>
        <v>12</v>
      </c>
      <c r="D19" s="32">
        <f t="shared" si="0"/>
        <v>7</v>
      </c>
      <c r="E19" s="32">
        <f t="shared" si="14"/>
        <v>27342</v>
      </c>
      <c r="F19" s="30">
        <f t="shared" si="9"/>
        <v>12</v>
      </c>
      <c r="G19" s="30">
        <f t="shared" si="1"/>
        <v>7</v>
      </c>
      <c r="H19" s="30">
        <f t="shared" si="1"/>
        <v>27342</v>
      </c>
      <c r="I19" s="9">
        <v>12</v>
      </c>
      <c r="J19" s="9">
        <v>7</v>
      </c>
      <c r="K19" s="9">
        <v>27342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1">
        <f t="shared" si="2"/>
        <v>0</v>
      </c>
      <c r="Y19" s="31">
        <f t="shared" si="3"/>
        <v>0</v>
      </c>
      <c r="Z19" s="31">
        <f t="shared" si="4"/>
        <v>0</v>
      </c>
      <c r="AA19" s="4">
        <f t="shared" si="5"/>
        <v>0</v>
      </c>
      <c r="AB19" s="9"/>
      <c r="AC19" s="9"/>
      <c r="AD19" s="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4">
        <v>11</v>
      </c>
      <c r="AR19" s="34">
        <v>5</v>
      </c>
      <c r="AS19" s="34">
        <v>20088</v>
      </c>
      <c r="AT19" s="4">
        <f t="shared" si="6"/>
        <v>0.7346938775510204</v>
      </c>
      <c r="AU19" s="30">
        <f t="shared" si="10"/>
        <v>1</v>
      </c>
      <c r="AV19" s="30">
        <f t="shared" si="7"/>
        <v>2</v>
      </c>
      <c r="AW19" s="30">
        <f t="shared" si="7"/>
        <v>7254</v>
      </c>
      <c r="AX19" s="34"/>
      <c r="AY19" s="44"/>
      <c r="AZ19" s="34"/>
      <c r="BA19" s="34">
        <v>1</v>
      </c>
      <c r="BB19" s="44">
        <v>2</v>
      </c>
      <c r="BC19" s="39">
        <v>7254</v>
      </c>
      <c r="BD19" s="9"/>
      <c r="BE19" s="9"/>
      <c r="BF19" s="9"/>
      <c r="BG19" s="9"/>
      <c r="BH19" s="9"/>
      <c r="BI19" s="9"/>
      <c r="BJ19" s="9"/>
      <c r="BK19" s="9"/>
      <c r="BL19" s="9"/>
      <c r="BM19" s="9">
        <v>1</v>
      </c>
      <c r="BN19" s="9">
        <v>2</v>
      </c>
      <c r="BO19" s="9">
        <v>7254</v>
      </c>
      <c r="BP19" s="9"/>
      <c r="BQ19" s="9"/>
      <c r="BR19" s="9"/>
      <c r="BS19" s="3">
        <f t="shared" si="11"/>
        <v>1</v>
      </c>
      <c r="BT19" s="3">
        <f t="shared" si="12"/>
        <v>2</v>
      </c>
      <c r="BU19" s="3">
        <f t="shared" si="13"/>
        <v>7254</v>
      </c>
      <c r="BV19" s="1"/>
      <c r="BW19" s="1"/>
      <c r="BX19" s="1"/>
      <c r="BY19" s="1"/>
      <c r="BZ19" s="1"/>
      <c r="CA19" s="1"/>
    </row>
    <row r="20" spans="1:79" ht="12.75">
      <c r="A20" s="5">
        <v>11</v>
      </c>
      <c r="B20" s="22" t="s">
        <v>28</v>
      </c>
      <c r="C20" s="32">
        <f t="shared" si="8"/>
        <v>7</v>
      </c>
      <c r="D20" s="32">
        <f t="shared" si="0"/>
        <v>29</v>
      </c>
      <c r="E20" s="32">
        <f t="shared" si="14"/>
        <v>224959</v>
      </c>
      <c r="F20" s="30">
        <f t="shared" si="9"/>
        <v>5</v>
      </c>
      <c r="G20" s="30">
        <f t="shared" si="1"/>
        <v>14</v>
      </c>
      <c r="H20" s="30">
        <f t="shared" si="1"/>
        <v>101833</v>
      </c>
      <c r="I20" s="24">
        <v>5</v>
      </c>
      <c r="J20" s="24">
        <v>14</v>
      </c>
      <c r="K20" s="42">
        <v>101833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1">
        <f t="shared" si="2"/>
        <v>2</v>
      </c>
      <c r="Y20" s="31">
        <f t="shared" si="3"/>
        <v>15</v>
      </c>
      <c r="Z20" s="31">
        <f t="shared" si="4"/>
        <v>123126</v>
      </c>
      <c r="AA20" s="4">
        <f t="shared" si="5"/>
        <v>0.5172413793103449</v>
      </c>
      <c r="AB20" s="24">
        <v>2</v>
      </c>
      <c r="AC20" s="24">
        <v>15</v>
      </c>
      <c r="AD20" s="42">
        <v>123126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4">
        <v>4</v>
      </c>
      <c r="AR20" s="24">
        <v>4</v>
      </c>
      <c r="AS20" s="24">
        <v>23604</v>
      </c>
      <c r="AT20" s="4">
        <f t="shared" si="6"/>
        <v>0.10492578647664685</v>
      </c>
      <c r="AU20" s="30">
        <f t="shared" si="10"/>
        <v>2</v>
      </c>
      <c r="AV20" s="30">
        <f t="shared" si="7"/>
        <v>15</v>
      </c>
      <c r="AW20" s="30">
        <f t="shared" si="7"/>
        <v>123126</v>
      </c>
      <c r="AX20" s="24"/>
      <c r="AY20" s="24"/>
      <c r="AZ20" s="24"/>
      <c r="BA20" s="24">
        <v>2</v>
      </c>
      <c r="BB20" s="24">
        <v>15</v>
      </c>
      <c r="BC20" s="42">
        <v>123126</v>
      </c>
      <c r="BD20" s="24">
        <v>1</v>
      </c>
      <c r="BE20" s="24">
        <v>10</v>
      </c>
      <c r="BF20" s="24">
        <v>78229</v>
      </c>
      <c r="BG20" s="9"/>
      <c r="BH20" s="9"/>
      <c r="BI20" s="9"/>
      <c r="BJ20" s="9"/>
      <c r="BK20" s="9"/>
      <c r="BL20" s="9"/>
      <c r="BM20" s="9"/>
      <c r="BN20" s="9"/>
      <c r="BO20" s="9"/>
      <c r="BP20" s="24"/>
      <c r="BQ20" s="25"/>
      <c r="BR20" s="24"/>
      <c r="BS20" s="3">
        <f t="shared" si="11"/>
        <v>0</v>
      </c>
      <c r="BT20" s="26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22" t="s">
        <v>29</v>
      </c>
      <c r="C21" s="32">
        <f t="shared" si="8"/>
        <v>10</v>
      </c>
      <c r="D21" s="32">
        <f t="shared" si="0"/>
        <v>9</v>
      </c>
      <c r="E21" s="32">
        <f t="shared" si="14"/>
        <v>31600</v>
      </c>
      <c r="F21" s="30">
        <f t="shared" si="9"/>
        <v>10</v>
      </c>
      <c r="G21" s="30">
        <f t="shared" si="1"/>
        <v>9</v>
      </c>
      <c r="H21" s="30">
        <f t="shared" si="1"/>
        <v>31600</v>
      </c>
      <c r="I21" s="9">
        <v>10</v>
      </c>
      <c r="J21" s="9">
        <v>9</v>
      </c>
      <c r="K21" s="9">
        <v>31600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1">
        <f t="shared" si="2"/>
        <v>0</v>
      </c>
      <c r="Y21" s="31">
        <f t="shared" si="3"/>
        <v>0</v>
      </c>
      <c r="Z21" s="31">
        <f t="shared" si="4"/>
        <v>0</v>
      </c>
      <c r="AA21" s="4">
        <f t="shared" si="5"/>
        <v>0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10</v>
      </c>
      <c r="AR21" s="9">
        <v>9</v>
      </c>
      <c r="AS21" s="9">
        <v>31600</v>
      </c>
      <c r="AT21" s="4">
        <f t="shared" si="6"/>
        <v>1</v>
      </c>
      <c r="AU21" s="30">
        <f t="shared" si="10"/>
        <v>0</v>
      </c>
      <c r="AV21" s="30">
        <f t="shared" si="7"/>
        <v>0</v>
      </c>
      <c r="AW21" s="30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22" t="s">
        <v>30</v>
      </c>
      <c r="C22" s="32">
        <f t="shared" si="8"/>
        <v>3</v>
      </c>
      <c r="D22" s="32">
        <f t="shared" si="0"/>
        <v>4</v>
      </c>
      <c r="E22" s="32">
        <f t="shared" si="14"/>
        <v>22053</v>
      </c>
      <c r="F22" s="30">
        <f t="shared" si="9"/>
        <v>3</v>
      </c>
      <c r="G22" s="30">
        <f t="shared" si="1"/>
        <v>4</v>
      </c>
      <c r="H22" s="30">
        <f t="shared" si="1"/>
        <v>22053</v>
      </c>
      <c r="I22" s="36">
        <v>3</v>
      </c>
      <c r="J22" s="36">
        <v>4</v>
      </c>
      <c r="K22" s="36">
        <v>22053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1">
        <f t="shared" si="2"/>
        <v>0</v>
      </c>
      <c r="Y22" s="31">
        <f t="shared" si="3"/>
        <v>0</v>
      </c>
      <c r="Z22" s="31">
        <f t="shared" si="4"/>
        <v>0</v>
      </c>
      <c r="AA22" s="4">
        <f t="shared" si="5"/>
        <v>0</v>
      </c>
      <c r="AB22" s="37"/>
      <c r="AC22" s="37"/>
      <c r="AD22" s="37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6">
        <v>2</v>
      </c>
      <c r="AR22" s="36">
        <v>2</v>
      </c>
      <c r="AS22" s="36">
        <v>10295</v>
      </c>
      <c r="AT22" s="4">
        <f t="shared" si="6"/>
        <v>0.46682990976284405</v>
      </c>
      <c r="AU22" s="30">
        <f t="shared" si="10"/>
        <v>0</v>
      </c>
      <c r="AV22" s="30">
        <f t="shared" si="7"/>
        <v>0</v>
      </c>
      <c r="AW22" s="30">
        <f t="shared" si="7"/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36">
        <v>1</v>
      </c>
      <c r="BH22" s="36">
        <v>2</v>
      </c>
      <c r="BI22" s="36">
        <v>11758</v>
      </c>
      <c r="BJ22" s="9"/>
      <c r="BK22" s="9"/>
      <c r="BL22" s="9"/>
      <c r="BM22" s="36"/>
      <c r="BN22" s="36"/>
      <c r="BO22" s="36"/>
      <c r="BP22" s="9"/>
      <c r="BQ22" s="9"/>
      <c r="BR22" s="9"/>
      <c r="BS22" s="3">
        <f t="shared" si="11"/>
        <v>1</v>
      </c>
      <c r="BT22" s="3">
        <f t="shared" si="12"/>
        <v>2</v>
      </c>
      <c r="BU22" s="3">
        <f t="shared" si="13"/>
        <v>11758</v>
      </c>
      <c r="BV22" s="1"/>
      <c r="BW22" s="1"/>
      <c r="BX22" s="1"/>
      <c r="BY22" s="1"/>
      <c r="BZ22" s="1"/>
      <c r="CA22" s="1"/>
    </row>
    <row r="23" spans="1:79" ht="12.75">
      <c r="A23" s="5">
        <v>14</v>
      </c>
      <c r="B23" s="51" t="s">
        <v>31</v>
      </c>
      <c r="C23" s="32">
        <f t="shared" si="8"/>
        <v>41</v>
      </c>
      <c r="D23" s="32">
        <f t="shared" si="0"/>
        <v>99</v>
      </c>
      <c r="E23" s="32">
        <f t="shared" si="14"/>
        <v>713383</v>
      </c>
      <c r="F23" s="30">
        <f t="shared" si="9"/>
        <v>10</v>
      </c>
      <c r="G23" s="30">
        <f t="shared" si="1"/>
        <v>65</v>
      </c>
      <c r="H23" s="30">
        <f t="shared" si="1"/>
        <v>436941</v>
      </c>
      <c r="I23" s="52">
        <v>10</v>
      </c>
      <c r="J23" s="52">
        <v>65</v>
      </c>
      <c r="K23" s="52">
        <v>436941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>
        <f aca="true" t="shared" si="15" ref="X23:Z27">AB23+AE23+AH23+AK23+AN23</f>
        <v>31</v>
      </c>
      <c r="Y23" s="31">
        <f t="shared" si="15"/>
        <v>34</v>
      </c>
      <c r="Z23" s="31">
        <f t="shared" si="15"/>
        <v>276442</v>
      </c>
      <c r="AA23" s="4">
        <f t="shared" si="5"/>
        <v>0.3434343434343434</v>
      </c>
      <c r="AB23" s="52">
        <v>31</v>
      </c>
      <c r="AC23" s="52">
        <v>34</v>
      </c>
      <c r="AD23" s="52">
        <v>276442</v>
      </c>
      <c r="AE23" s="10"/>
      <c r="AF23" s="10"/>
      <c r="AG23" s="10"/>
      <c r="AH23" s="21"/>
      <c r="AI23" s="21"/>
      <c r="AJ23" s="21"/>
      <c r="AK23" s="21"/>
      <c r="AL23" s="21"/>
      <c r="AM23" s="21"/>
      <c r="AN23" s="21"/>
      <c r="AO23" s="21"/>
      <c r="AP23" s="21"/>
      <c r="AQ23" s="52">
        <v>1</v>
      </c>
      <c r="AR23" s="52">
        <v>1</v>
      </c>
      <c r="AS23" s="52">
        <v>5786</v>
      </c>
      <c r="AT23" s="4">
        <f t="shared" si="6"/>
        <v>0.008110650239773025</v>
      </c>
      <c r="AU23" s="30">
        <f t="shared" si="10"/>
        <v>34</v>
      </c>
      <c r="AV23" s="30">
        <f t="shared" si="7"/>
        <v>64</v>
      </c>
      <c r="AW23" s="30">
        <f t="shared" si="7"/>
        <v>454387</v>
      </c>
      <c r="AX23" s="9">
        <v>3</v>
      </c>
      <c r="AY23" s="9">
        <v>30</v>
      </c>
      <c r="AZ23" s="9">
        <v>177945</v>
      </c>
      <c r="BA23" s="9">
        <v>31</v>
      </c>
      <c r="BB23" s="9">
        <v>34</v>
      </c>
      <c r="BC23" s="9">
        <v>276442</v>
      </c>
      <c r="BD23" s="9"/>
      <c r="BE23" s="9"/>
      <c r="BF23" s="9"/>
      <c r="BG23" s="9"/>
      <c r="BH23" s="9"/>
      <c r="BI23" s="9"/>
      <c r="BJ23" s="9">
        <v>6</v>
      </c>
      <c r="BK23" s="9">
        <v>34</v>
      </c>
      <c r="BL23" s="9">
        <v>253210</v>
      </c>
      <c r="BM23" s="9"/>
      <c r="BN23" s="9"/>
      <c r="BO23" s="9"/>
      <c r="BP23" s="9"/>
      <c r="BQ23" s="9"/>
      <c r="BR23" s="9"/>
      <c r="BS23" s="3">
        <f t="shared" si="11"/>
        <v>0</v>
      </c>
      <c r="BT23" s="3">
        <f t="shared" si="12"/>
        <v>0</v>
      </c>
      <c r="BU23" s="3">
        <f t="shared" si="13"/>
        <v>0</v>
      </c>
      <c r="BV23" s="1"/>
      <c r="BW23" s="1"/>
      <c r="BX23" s="1"/>
      <c r="BY23" s="1"/>
      <c r="BZ23" s="1"/>
      <c r="CA23" s="1"/>
    </row>
    <row r="24" spans="1:79" ht="12.75">
      <c r="A24" s="5">
        <v>15</v>
      </c>
      <c r="B24" s="22" t="s">
        <v>32</v>
      </c>
      <c r="C24" s="32">
        <f t="shared" si="8"/>
        <v>14</v>
      </c>
      <c r="D24" s="33">
        <f t="shared" si="0"/>
        <v>3</v>
      </c>
      <c r="E24" s="32">
        <f t="shared" si="14"/>
        <v>16088</v>
      </c>
      <c r="F24" s="30">
        <f t="shared" si="9"/>
        <v>14</v>
      </c>
      <c r="G24" s="30">
        <f t="shared" si="1"/>
        <v>3</v>
      </c>
      <c r="H24" s="30">
        <f t="shared" si="1"/>
        <v>16088</v>
      </c>
      <c r="I24" s="24">
        <v>14</v>
      </c>
      <c r="J24" s="24">
        <v>3</v>
      </c>
      <c r="K24" s="24">
        <v>16088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>
        <f t="shared" si="15"/>
        <v>0</v>
      </c>
      <c r="Y24" s="31">
        <f t="shared" si="15"/>
        <v>0</v>
      </c>
      <c r="Z24" s="31">
        <f t="shared" si="15"/>
        <v>0</v>
      </c>
      <c r="AA24" s="4">
        <f t="shared" si="5"/>
        <v>0</v>
      </c>
      <c r="AB24" s="27"/>
      <c r="AC24" s="28"/>
      <c r="AD24" s="27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3">
        <v>14</v>
      </c>
      <c r="AR24" s="23">
        <v>3</v>
      </c>
      <c r="AS24" s="24">
        <v>16088</v>
      </c>
      <c r="AT24" s="4">
        <f t="shared" si="6"/>
        <v>1</v>
      </c>
      <c r="AU24" s="30">
        <f t="shared" si="10"/>
        <v>0</v>
      </c>
      <c r="AV24" s="30">
        <f t="shared" si="7"/>
        <v>0</v>
      </c>
      <c r="AW24" s="30">
        <f t="shared" si="7"/>
        <v>0</v>
      </c>
      <c r="AX24" s="23"/>
      <c r="AY24" s="25"/>
      <c r="AZ24" s="24"/>
      <c r="BA24" s="24"/>
      <c r="BB24" s="23"/>
      <c r="BC24" s="23"/>
      <c r="BD24" s="9"/>
      <c r="BE24" s="9"/>
      <c r="BF24" s="9"/>
      <c r="BG24" s="9"/>
      <c r="BH24" s="9"/>
      <c r="BI24" s="9"/>
      <c r="BJ24" s="9"/>
      <c r="BK24" s="9"/>
      <c r="BL24" s="9"/>
      <c r="BM24" s="24"/>
      <c r="BN24" s="25"/>
      <c r="BO24" s="24"/>
      <c r="BP24" s="9"/>
      <c r="BQ24" s="9"/>
      <c r="BR24" s="9"/>
      <c r="BS24" s="3">
        <f t="shared" si="11"/>
        <v>0</v>
      </c>
      <c r="BT24" s="26">
        <f t="shared" si="12"/>
        <v>0</v>
      </c>
      <c r="BU24" s="3">
        <f t="shared" si="13"/>
        <v>0</v>
      </c>
      <c r="BV24" s="1"/>
      <c r="BW24" s="1"/>
      <c r="BX24" s="1"/>
      <c r="BY24" s="1"/>
      <c r="BZ24" s="1"/>
      <c r="CA24" s="1"/>
    </row>
    <row r="25" spans="1:79" ht="12.75">
      <c r="A25" s="5">
        <v>16</v>
      </c>
      <c r="B25" s="22" t="s">
        <v>33</v>
      </c>
      <c r="C25" s="32">
        <f t="shared" si="8"/>
        <v>7</v>
      </c>
      <c r="D25" s="32">
        <f t="shared" si="0"/>
        <v>17</v>
      </c>
      <c r="E25" s="32">
        <f t="shared" si="14"/>
        <v>73880</v>
      </c>
      <c r="F25" s="30">
        <f t="shared" si="9"/>
        <v>7</v>
      </c>
      <c r="G25" s="30">
        <f t="shared" si="1"/>
        <v>17</v>
      </c>
      <c r="H25" s="30">
        <f t="shared" si="1"/>
        <v>73880</v>
      </c>
      <c r="I25" s="9">
        <v>7</v>
      </c>
      <c r="J25" s="9">
        <v>17</v>
      </c>
      <c r="K25" s="9">
        <v>73880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1">
        <f t="shared" si="15"/>
        <v>0</v>
      </c>
      <c r="Y25" s="31">
        <f t="shared" si="15"/>
        <v>0</v>
      </c>
      <c r="Z25" s="31">
        <f t="shared" si="15"/>
        <v>0</v>
      </c>
      <c r="AA25" s="4">
        <f t="shared" si="5"/>
        <v>0</v>
      </c>
      <c r="AB25" s="9"/>
      <c r="AC25" s="9"/>
      <c r="AD25" s="9"/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/>
      <c r="AR25" s="9"/>
      <c r="AS25" s="9"/>
      <c r="AT25" s="4">
        <f t="shared" si="6"/>
        <v>0</v>
      </c>
      <c r="AU25" s="30">
        <f t="shared" si="10"/>
        <v>7</v>
      </c>
      <c r="AV25" s="30">
        <f t="shared" si="7"/>
        <v>17</v>
      </c>
      <c r="AW25" s="30">
        <f t="shared" si="7"/>
        <v>73880</v>
      </c>
      <c r="AX25" s="9">
        <v>7</v>
      </c>
      <c r="AY25" s="9">
        <v>17</v>
      </c>
      <c r="AZ25" s="9">
        <v>73880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11"/>
        <v>0</v>
      </c>
      <c r="BT25" s="3">
        <f t="shared" si="12"/>
        <v>0</v>
      </c>
      <c r="BU25" s="3">
        <f t="shared" si="13"/>
        <v>0</v>
      </c>
      <c r="BV25" s="9"/>
      <c r="BW25" s="9"/>
      <c r="BX25" s="9"/>
      <c r="BY25" s="9"/>
      <c r="BZ25" s="9"/>
      <c r="CA25" s="9"/>
    </row>
    <row r="26" spans="1:79" ht="12.75">
      <c r="A26" s="5">
        <v>17</v>
      </c>
      <c r="B26" s="51" t="s">
        <v>34</v>
      </c>
      <c r="C26" s="32">
        <f t="shared" si="8"/>
        <v>6</v>
      </c>
      <c r="D26" s="32">
        <f t="shared" si="0"/>
        <v>4</v>
      </c>
      <c r="E26" s="33">
        <f t="shared" si="14"/>
        <v>7562</v>
      </c>
      <c r="F26" s="30">
        <f t="shared" si="9"/>
        <v>6</v>
      </c>
      <c r="G26" s="30">
        <f>J26+M26+P26+S26+V26</f>
        <v>4</v>
      </c>
      <c r="H26" s="31">
        <f>K26+N26+Q26+T26+W26</f>
        <v>7562</v>
      </c>
      <c r="I26" s="9">
        <v>6</v>
      </c>
      <c r="J26" s="9">
        <v>4</v>
      </c>
      <c r="K26" s="10">
        <v>7562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1">
        <f t="shared" si="15"/>
        <v>0</v>
      </c>
      <c r="Y26" s="31">
        <f t="shared" si="15"/>
        <v>0</v>
      </c>
      <c r="Z26" s="31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6</v>
      </c>
      <c r="AR26" s="9">
        <v>4</v>
      </c>
      <c r="AS26" s="10">
        <v>7562</v>
      </c>
      <c r="AT26" s="4">
        <f t="shared" si="6"/>
        <v>1</v>
      </c>
      <c r="AU26" s="30">
        <f t="shared" si="10"/>
        <v>0</v>
      </c>
      <c r="AV26" s="30">
        <f>AY26+BB26</f>
        <v>0</v>
      </c>
      <c r="AW26" s="30">
        <f>AZ26+BC26</f>
        <v>0</v>
      </c>
      <c r="AX26" s="9"/>
      <c r="AY26" s="9"/>
      <c r="AZ26" s="10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22" t="s">
        <v>38</v>
      </c>
      <c r="C27" s="32">
        <f t="shared" si="8"/>
        <v>5</v>
      </c>
      <c r="D27" s="32">
        <f t="shared" si="0"/>
        <v>16</v>
      </c>
      <c r="E27" s="32">
        <f t="shared" si="14"/>
        <v>109228</v>
      </c>
      <c r="F27" s="30">
        <f t="shared" si="9"/>
        <v>0</v>
      </c>
      <c r="G27" s="30">
        <f>J27+M27+P27+S27+V27</f>
        <v>0</v>
      </c>
      <c r="H27" s="30">
        <f>K27+N27+Q27+T27+W27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>
        <f t="shared" si="15"/>
        <v>5</v>
      </c>
      <c r="Y27" s="31">
        <f t="shared" si="15"/>
        <v>16</v>
      </c>
      <c r="Z27" s="31">
        <f t="shared" si="15"/>
        <v>109228</v>
      </c>
      <c r="AA27" s="4">
        <f t="shared" si="5"/>
        <v>1</v>
      </c>
      <c r="AB27" s="9">
        <v>5</v>
      </c>
      <c r="AC27" s="9">
        <v>16</v>
      </c>
      <c r="AD27" s="9">
        <v>109228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9"/>
      <c r="AS27" s="9"/>
      <c r="AT27" s="4">
        <f t="shared" si="6"/>
        <v>0</v>
      </c>
      <c r="AU27" s="30">
        <f>AX27+BA27</f>
        <v>5</v>
      </c>
      <c r="AV27" s="30">
        <f>AY27+BB27</f>
        <v>16</v>
      </c>
      <c r="AW27" s="30">
        <f>AZ27+BC27</f>
        <v>109228</v>
      </c>
      <c r="AX27" s="9"/>
      <c r="AY27" s="9"/>
      <c r="AZ27" s="9"/>
      <c r="BA27" s="9">
        <v>5</v>
      </c>
      <c r="BB27" s="9">
        <v>16</v>
      </c>
      <c r="BC27" s="9">
        <v>109228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186</v>
      </c>
      <c r="D28" s="19">
        <f t="shared" si="16"/>
        <v>474</v>
      </c>
      <c r="E28" s="19">
        <f t="shared" si="16"/>
        <v>2820425</v>
      </c>
      <c r="F28" s="11">
        <f t="shared" si="16"/>
        <v>131</v>
      </c>
      <c r="G28" s="11">
        <f t="shared" si="16"/>
        <v>262</v>
      </c>
      <c r="H28" s="11">
        <f t="shared" si="16"/>
        <v>1315995</v>
      </c>
      <c r="I28" s="11">
        <f>SUM(I10:I27)</f>
        <v>131</v>
      </c>
      <c r="J28" s="11">
        <f>SUM(J10:J27)</f>
        <v>262</v>
      </c>
      <c r="K28" s="11">
        <f>SUM(K10:K27)</f>
        <v>1315995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55</v>
      </c>
      <c r="Y28" s="19">
        <f>SUM(Y10:Y27)</f>
        <v>212</v>
      </c>
      <c r="Z28" s="19">
        <f>SUM(Z10:Z27)</f>
        <v>1504430</v>
      </c>
      <c r="AA28" s="14">
        <f t="shared" si="5"/>
        <v>0.4472573839662447</v>
      </c>
      <c r="AB28" s="19">
        <f>SUM(AB10:AB27)</f>
        <v>55</v>
      </c>
      <c r="AC28" s="19">
        <f>SUM(AC10:AC27)</f>
        <v>212</v>
      </c>
      <c r="AD28" s="19">
        <f>SUM(AD10:AD27)</f>
        <v>1504430</v>
      </c>
      <c r="AE28" s="19">
        <f aca="true" t="shared" si="18" ref="AE28:AM28">SUM(AE10:AE27)</f>
        <v>0</v>
      </c>
      <c r="AF28" s="19">
        <f t="shared" si="18"/>
        <v>0</v>
      </c>
      <c r="AG28" s="19">
        <f t="shared" si="18"/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101</v>
      </c>
      <c r="AR28" s="11">
        <f t="shared" si="19"/>
        <v>127</v>
      </c>
      <c r="AS28" s="11">
        <f t="shared" si="19"/>
        <v>452299</v>
      </c>
      <c r="AT28" s="14">
        <f t="shared" si="6"/>
        <v>0.16036554774546388</v>
      </c>
      <c r="AU28" s="11">
        <f>SUM(AU10:AU27)</f>
        <v>71</v>
      </c>
      <c r="AV28" s="19">
        <f>SUM(AV10:AV27)</f>
        <v>279</v>
      </c>
      <c r="AW28" s="19">
        <f>SUM(AW10:AW27)</f>
        <v>1870508</v>
      </c>
      <c r="AX28" s="11">
        <f aca="true" t="shared" si="20" ref="AX28:BC28">SUM(AX10:AX27)</f>
        <v>15</v>
      </c>
      <c r="AY28" s="19">
        <f t="shared" si="20"/>
        <v>66</v>
      </c>
      <c r="AZ28" s="19">
        <f t="shared" si="20"/>
        <v>358824</v>
      </c>
      <c r="BA28" s="11">
        <f t="shared" si="20"/>
        <v>56</v>
      </c>
      <c r="BB28" s="19">
        <f t="shared" si="20"/>
        <v>213</v>
      </c>
      <c r="BC28" s="19">
        <f t="shared" si="20"/>
        <v>1511684</v>
      </c>
      <c r="BD28" s="11">
        <f aca="true" t="shared" si="21" ref="BD28:BR28">SUM(BD10:BD27)</f>
        <v>4</v>
      </c>
      <c r="BE28" s="19">
        <f t="shared" si="21"/>
        <v>28</v>
      </c>
      <c r="BF28" s="11">
        <f t="shared" si="21"/>
        <v>209116</v>
      </c>
      <c r="BG28" s="11">
        <f t="shared" si="21"/>
        <v>2</v>
      </c>
      <c r="BH28" s="11">
        <f t="shared" si="21"/>
        <v>3</v>
      </c>
      <c r="BI28" s="11">
        <f t="shared" si="21"/>
        <v>13165</v>
      </c>
      <c r="BJ28" s="11">
        <f t="shared" si="21"/>
        <v>8</v>
      </c>
      <c r="BK28" s="11">
        <f t="shared" si="21"/>
        <v>37</v>
      </c>
      <c r="BL28" s="11">
        <f t="shared" si="21"/>
        <v>275337</v>
      </c>
      <c r="BM28" s="11">
        <f t="shared" si="21"/>
        <v>2</v>
      </c>
      <c r="BN28" s="11">
        <f t="shared" si="21"/>
        <v>5</v>
      </c>
      <c r="BO28" s="11">
        <f t="shared" si="21"/>
        <v>24968</v>
      </c>
      <c r="BP28" s="11">
        <f t="shared" si="21"/>
        <v>0</v>
      </c>
      <c r="BQ28" s="19">
        <f t="shared" si="21"/>
        <v>0</v>
      </c>
      <c r="BR28" s="11">
        <f t="shared" si="21"/>
        <v>0</v>
      </c>
      <c r="BS28" s="2">
        <f t="shared" si="11"/>
        <v>4</v>
      </c>
      <c r="BT28" s="29">
        <f t="shared" si="12"/>
        <v>8</v>
      </c>
      <c r="BU28" s="2">
        <f>BI28+BO28+BR28</f>
        <v>38133</v>
      </c>
      <c r="BV28" s="2">
        <f aca="true" t="shared" si="22" ref="BV28:CA28">SUM(BV10:BV27)</f>
        <v>1</v>
      </c>
      <c r="BW28" s="29">
        <f t="shared" si="22"/>
        <v>3</v>
      </c>
      <c r="BX28" s="2">
        <f t="shared" si="22"/>
        <v>17714</v>
      </c>
      <c r="BY28" s="2">
        <f t="shared" si="22"/>
        <v>1</v>
      </c>
      <c r="BZ28" s="29">
        <f t="shared" si="22"/>
        <v>3</v>
      </c>
      <c r="CA28" s="2">
        <f t="shared" si="22"/>
        <v>850</v>
      </c>
    </row>
    <row r="30" spans="10:49" ht="12.75">
      <c r="J30" s="40"/>
      <c r="AV30" s="40"/>
      <c r="AW30" s="41"/>
    </row>
    <row r="31" spans="1:26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6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Q32" s="85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4" ht="12.75">
      <c r="A34" s="43"/>
      <c r="B34" s="45"/>
      <c r="C34" s="45"/>
      <c r="D34" s="45"/>
      <c r="E34" s="4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43"/>
      <c r="V34" s="43"/>
      <c r="W34" s="43"/>
      <c r="BH34" s="45"/>
      <c r="BI34" s="43"/>
      <c r="BJ34" s="43"/>
      <c r="BK34" s="49"/>
      <c r="BL34" s="43"/>
    </row>
    <row r="35" spans="1:64" ht="12.75">
      <c r="A35" s="43"/>
      <c r="B35" s="45"/>
      <c r="C35" s="45"/>
      <c r="D35" s="45"/>
      <c r="E35" s="4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BH35" s="45"/>
      <c r="BI35" s="43"/>
      <c r="BJ35" s="43"/>
      <c r="BK35" s="49"/>
      <c r="BL35" s="43"/>
    </row>
    <row r="36" spans="1:64" ht="12.75">
      <c r="A36" s="43"/>
      <c r="B36" s="46"/>
      <c r="C36" s="45"/>
      <c r="D36" s="45"/>
      <c r="E36" s="45"/>
      <c r="F36" s="43"/>
      <c r="G36" s="43"/>
      <c r="H36" s="4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BH36" s="46"/>
      <c r="BI36" s="43"/>
      <c r="BJ36" s="43"/>
      <c r="BK36" s="49"/>
      <c r="BL36" s="43"/>
    </row>
    <row r="37" spans="1:64" ht="12.75">
      <c r="A37" s="43"/>
      <c r="B37" s="45"/>
      <c r="C37" s="45"/>
      <c r="D37" s="45"/>
      <c r="E37" s="45"/>
      <c r="F37" s="43"/>
      <c r="G37" s="43"/>
      <c r="H37" s="4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BH37" s="45"/>
      <c r="BI37" s="43"/>
      <c r="BJ37" s="43"/>
      <c r="BK37" s="49"/>
      <c r="BL37" s="43"/>
    </row>
    <row r="38" spans="1:64" ht="12.75">
      <c r="A38" s="43"/>
      <c r="B38" s="45"/>
      <c r="C38" s="45"/>
      <c r="D38" s="45"/>
      <c r="E38" s="45"/>
      <c r="F38" s="43"/>
      <c r="G38" s="43"/>
      <c r="H38" s="46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BH38" s="45"/>
      <c r="BI38" s="43"/>
      <c r="BJ38" s="43"/>
      <c r="BK38" s="49"/>
      <c r="BL38" s="43"/>
    </row>
    <row r="39" spans="1:64" ht="12.75">
      <c r="A39" s="43"/>
      <c r="B39" s="45"/>
      <c r="C39" s="45"/>
      <c r="D39" s="45"/>
      <c r="E39" s="48"/>
      <c r="F39" s="43"/>
      <c r="G39" s="43"/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BH39" s="45"/>
      <c r="BI39" s="43"/>
      <c r="BJ39" s="43"/>
      <c r="BK39" s="49"/>
      <c r="BL39" s="43"/>
    </row>
    <row r="40" spans="1:64" ht="12.75">
      <c r="A40" s="43"/>
      <c r="B40" s="45"/>
      <c r="C40" s="45"/>
      <c r="D40" s="45"/>
      <c r="E40" s="45"/>
      <c r="F40" s="43"/>
      <c r="G40" s="43"/>
      <c r="H40" s="4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BH40" s="45"/>
      <c r="BI40" s="43"/>
      <c r="BJ40" s="43"/>
      <c r="BK40" s="49"/>
      <c r="BL40" s="43"/>
    </row>
    <row r="41" spans="1:64" ht="12.75">
      <c r="A41" s="43"/>
      <c r="B41" s="45"/>
      <c r="C41" s="48"/>
      <c r="D41" s="45"/>
      <c r="E41" s="45"/>
      <c r="F41" s="43"/>
      <c r="G41" s="43"/>
      <c r="H41" s="4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BH41" s="45"/>
      <c r="BI41" s="43"/>
      <c r="BJ41" s="43"/>
      <c r="BK41" s="49"/>
      <c r="BL41" s="43"/>
    </row>
    <row r="42" spans="1:64" ht="12.75">
      <c r="A42" s="43"/>
      <c r="B42" s="45"/>
      <c r="C42" s="45"/>
      <c r="D42" s="45"/>
      <c r="E42" s="45"/>
      <c r="F42" s="43"/>
      <c r="G42" s="43"/>
      <c r="H42" s="4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BH42" s="45"/>
      <c r="BI42" s="43"/>
      <c r="BJ42" s="43"/>
      <c r="BK42" s="49"/>
      <c r="BL42" s="43"/>
    </row>
    <row r="43" spans="1:64" ht="12.75">
      <c r="A43" s="43"/>
      <c r="B43" s="46"/>
      <c r="C43" s="45"/>
      <c r="D43" s="45"/>
      <c r="E43" s="45"/>
      <c r="F43" s="43"/>
      <c r="G43" s="43"/>
      <c r="H43" s="4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BH43" s="46"/>
      <c r="BI43" s="43"/>
      <c r="BJ43" s="43"/>
      <c r="BK43" s="49"/>
      <c r="BL43" s="43"/>
    </row>
    <row r="44" spans="1:64" ht="12.75">
      <c r="A44" s="43"/>
      <c r="B44" s="45"/>
      <c r="C44" s="45"/>
      <c r="D44" s="45"/>
      <c r="E44" s="45"/>
      <c r="F44" s="43"/>
      <c r="G44" s="43"/>
      <c r="H44" s="4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BH44" s="45"/>
      <c r="BI44" s="43"/>
      <c r="BJ44" s="43"/>
      <c r="BK44" s="49"/>
      <c r="BL44" s="43"/>
    </row>
    <row r="45" spans="1:64" ht="12.75">
      <c r="A45" s="43"/>
      <c r="B45" s="45"/>
      <c r="C45" s="45"/>
      <c r="D45" s="45"/>
      <c r="E45" s="45"/>
      <c r="F45" s="43"/>
      <c r="G45" s="43"/>
      <c r="H45" s="46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BH45" s="45"/>
      <c r="BI45" s="43"/>
      <c r="BJ45" s="43"/>
      <c r="BK45" s="49"/>
      <c r="BL45" s="43"/>
    </row>
    <row r="46" spans="1:64" ht="12.75">
      <c r="A46" s="43"/>
      <c r="B46" s="45"/>
      <c r="C46" s="45"/>
      <c r="D46" s="45"/>
      <c r="E46" s="45"/>
      <c r="F46" s="43"/>
      <c r="G46" s="43"/>
      <c r="H46" s="4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BH46" s="45"/>
      <c r="BI46" s="43"/>
      <c r="BJ46" s="43"/>
      <c r="BK46" s="49"/>
      <c r="BL46" s="43"/>
    </row>
    <row r="47" spans="1:64" ht="12.75">
      <c r="A47" s="43"/>
      <c r="B47" s="46"/>
      <c r="C47" s="45"/>
      <c r="D47" s="45"/>
      <c r="E47" s="45"/>
      <c r="F47" s="43"/>
      <c r="G47" s="43"/>
      <c r="H47" s="4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BH47" s="46"/>
      <c r="BI47" s="43"/>
      <c r="BJ47" s="43"/>
      <c r="BK47" s="49"/>
      <c r="BL47" s="43"/>
    </row>
    <row r="48" spans="1:64" ht="12.75">
      <c r="A48" s="43"/>
      <c r="B48" s="45"/>
      <c r="C48" s="45"/>
      <c r="D48" s="48"/>
      <c r="E48" s="45"/>
      <c r="F48" s="43"/>
      <c r="G48" s="43"/>
      <c r="H48" s="4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BH48" s="45"/>
      <c r="BI48" s="43"/>
      <c r="BJ48" s="43"/>
      <c r="BK48" s="49"/>
      <c r="BL48" s="43"/>
    </row>
    <row r="49" spans="1:64" ht="12.75">
      <c r="A49" s="43"/>
      <c r="B49" s="45"/>
      <c r="C49" s="45"/>
      <c r="D49" s="45"/>
      <c r="E49" s="45"/>
      <c r="F49" s="43"/>
      <c r="G49" s="43"/>
      <c r="H49" s="46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BH49" s="45"/>
      <c r="BI49" s="43"/>
      <c r="BJ49" s="43"/>
      <c r="BK49" s="49"/>
      <c r="BL49" s="43"/>
    </row>
    <row r="50" spans="1:64" ht="12.75">
      <c r="A50" s="43"/>
      <c r="B50" s="46"/>
      <c r="C50" s="45"/>
      <c r="D50" s="45"/>
      <c r="E50" s="45"/>
      <c r="F50" s="43"/>
      <c r="G50" s="43"/>
      <c r="H50" s="4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BH50" s="46"/>
      <c r="BI50" s="43"/>
      <c r="BJ50" s="43"/>
      <c r="BK50" s="49"/>
      <c r="BL50" s="43"/>
    </row>
    <row r="51" spans="1:64" ht="12.75">
      <c r="A51" s="43"/>
      <c r="B51" s="45"/>
      <c r="C51" s="45"/>
      <c r="D51" s="45"/>
      <c r="E51" s="45"/>
      <c r="F51" s="43"/>
      <c r="G51" s="43"/>
      <c r="H51" s="45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BH51" s="45"/>
      <c r="BI51" s="43"/>
      <c r="BJ51" s="43"/>
      <c r="BK51" s="49"/>
      <c r="BL51" s="43"/>
    </row>
    <row r="52" spans="1:60" ht="12.75">
      <c r="A52" s="43"/>
      <c r="B52" s="43"/>
      <c r="C52" s="43"/>
      <c r="D52" s="43"/>
      <c r="E52" s="43"/>
      <c r="F52" s="43"/>
      <c r="G52" s="43"/>
      <c r="H52" s="46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BH52" s="50"/>
    </row>
    <row r="53" spans="1:23" ht="12.75">
      <c r="A53" s="43"/>
      <c r="B53" s="4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</sheetData>
  <sheetProtection/>
  <mergeCells count="42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BM8:BO8"/>
    <mergeCell ref="BS7:BU8"/>
    <mergeCell ref="BV7:BX8"/>
    <mergeCell ref="BY7:CA8"/>
    <mergeCell ref="A7:A9"/>
    <mergeCell ref="B7:B9"/>
    <mergeCell ref="C7:E8"/>
    <mergeCell ref="F7:H8"/>
    <mergeCell ref="BJ8:BL8"/>
    <mergeCell ref="BJ7:BL7"/>
    <mergeCell ref="AX8:AZ8"/>
    <mergeCell ref="BA8:BC8"/>
    <mergeCell ref="AQ7:AS8"/>
    <mergeCell ref="AT7:AT9"/>
    <mergeCell ref="AU7:BI7"/>
    <mergeCell ref="BM7:BR7"/>
    <mergeCell ref="BP8:BR8"/>
    <mergeCell ref="I7:W7"/>
    <mergeCell ref="I8:K8"/>
    <mergeCell ref="U8:W8"/>
    <mergeCell ref="F34:H34"/>
    <mergeCell ref="R34:T34"/>
    <mergeCell ref="O34:Q34"/>
    <mergeCell ref="L34:N34"/>
    <mergeCell ref="I34:K34"/>
    <mergeCell ref="X7:Z8"/>
    <mergeCell ref="AA7:AA9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.</cp:lastModifiedBy>
  <cp:lastPrinted>2018-07-11T06:36:02Z</cp:lastPrinted>
  <dcterms:created xsi:type="dcterms:W3CDTF">2005-04-07T06:22:15Z</dcterms:created>
  <dcterms:modified xsi:type="dcterms:W3CDTF">2019-07-19T06:35:48Z</dcterms:modified>
  <cp:category/>
  <cp:version/>
  <cp:contentType/>
  <cp:contentStatus/>
</cp:coreProperties>
</file>