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4520" windowHeight="11760" firstSheet="5" activeTab="5"/>
  </bookViews>
  <sheets>
    <sheet name="2016" sheetId="1" r:id="rId1"/>
    <sheet name="31.12" sheetId="2" r:id="rId2"/>
    <sheet name="01.06" sheetId="3" r:id="rId3"/>
    <sheet name="08.06" sheetId="4" r:id="rId4"/>
    <sheet name="15.06" sheetId="5" r:id="rId5"/>
    <sheet name="28.09" sheetId="6" r:id="rId6"/>
  </sheets>
  <definedNames/>
  <calcPr fullCalcOnLoad="1"/>
</workbook>
</file>

<file path=xl/sharedStrings.xml><?xml version="1.0" encoding="utf-8"?>
<sst xmlns="http://schemas.openxmlformats.org/spreadsheetml/2006/main" count="344" uniqueCount="35">
  <si>
    <t>Обсяг маркованої деревини</t>
  </si>
  <si>
    <t>Обсяг реалізованої деревини</t>
  </si>
  <si>
    <t>Лісгосп</t>
  </si>
  <si>
    <t>Всього, станом на 2015_12_25</t>
  </si>
  <si>
    <t>Марковано деревини з початку року, куб.м.</t>
  </si>
  <si>
    <t>Заготовлено деревини з початку року, куб.м.</t>
  </si>
  <si>
    <t>% маркування деревини з початку року</t>
  </si>
  <si>
    <t>за даними ЕОД
 куб.м.</t>
  </si>
  <si>
    <t>за даними
лісгоспів
 куб.м.</t>
  </si>
  <si>
    <t>% маркування деревини</t>
  </si>
  <si>
    <t>Львівське ОУЛМГ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</si>
  <si>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</si>
  <si>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</si>
  <si>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</si>
  <si>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</si>
  <si>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</si>
  <si>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Жовківське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</si>
  <si>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</si>
  <si>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</si>
  <si>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</si>
  <si>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</si>
  <si>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</si>
  <si>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</si>
  <si>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</si>
  <si>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</si>
  <si>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Старосамбірське ЛМГ</t>
  </si>
  <si>
    <t>Стрийське ЛГ</t>
  </si>
  <si>
    <t>Турківське ЛГ</t>
  </si>
  <si>
    <t xml:space="preserve">Результати роботи системи ЕОД по підприємствах Львівського ОУЛМГ
(з початку року )
 </t>
  </si>
  <si>
    <t>Всього, за період з 01-01-2016 по 31-12-2016</t>
  </si>
  <si>
    <t>НПП "Сколівські Бескиди"</t>
  </si>
  <si>
    <t>Всього, за період з 01-01-2017 по 01-06-2017</t>
  </si>
  <si>
    <t>Всього, за період з 01-01-2017 по 08-06-2017</t>
  </si>
  <si>
    <t>Всього, за період з 01-01-2017 по 15-06-2017</t>
  </si>
  <si>
    <t>Всього, за період з 01-01-2017 по 30-06-2017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</si>
</sst>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28"/>
      <color indexed="10"/>
      <name val="Arial"/>
      <family val="2"/>
    </font>
    <font>
      <b/>
      <sz val="22"/>
      <color indexed="8"/>
      <name val="Cambria"/>
      <family val="1"/>
    </font>
    <font>
      <b/>
      <sz val="18"/>
      <color indexed="8"/>
      <name val="Cambria"/>
      <family val="1"/>
    </font>
    <font>
      <b/>
      <sz val="12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8"/>
      <color indexed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20" borderId="6" applyNumberFormat="0" applyAlignment="0" applyProtection="0"/>
    <xf numFmtId="0" fontId="15" fillId="0" borderId="0" applyNumberFormat="0" applyFill="0" applyBorder="0" applyAlignment="0" applyProtection="0"/>
    <xf numFmtId="0" fontId="24" fillId="21" borderId="1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7" applyNumberFormat="0" applyFill="0" applyAlignment="0" applyProtection="0"/>
    <xf numFmtId="0" fontId="20" fillId="3" borderId="0" applyNumberFormat="0" applyBorder="0" applyAlignment="0" applyProtection="0"/>
    <xf numFmtId="0" fontId="0" fillId="22" borderId="8" applyNumberFormat="0" applyFont="0" applyAlignment="0" applyProtection="0"/>
    <xf numFmtId="0" fontId="23" fillId="21" borderId="9" applyNumberFormat="0" applyAlignment="0" applyProtection="0"/>
    <xf numFmtId="0" fontId="2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3" fontId="9" fillId="10" borderId="15" xfId="0" applyNumberFormat="1" applyFont="1" applyFill="1" applyBorder="1" applyAlignment="1">
      <alignment horizontal="center" vertical="top"/>
    </xf>
    <xf numFmtId="9" fontId="9" fillId="10" borderId="15" xfId="40" applyFont="1" applyFill="1" applyBorder="1" applyAlignment="1">
      <alignment horizontal="center" vertical="top"/>
    </xf>
    <xf numFmtId="3" fontId="10" fillId="10" borderId="15" xfId="0" applyNumberFormat="1" applyFont="1" applyFill="1" applyBorder="1" applyAlignment="1">
      <alignment horizontal="center" vertical="center"/>
    </xf>
    <xf numFmtId="9" fontId="10" fillId="10" borderId="16" xfId="40" applyFont="1" applyFill="1" applyBorder="1" applyAlignment="1">
      <alignment horizontal="center" vertical="center"/>
    </xf>
    <xf numFmtId="9" fontId="10" fillId="0" borderId="0" xfId="4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top" wrapText="1"/>
    </xf>
    <xf numFmtId="3" fontId="13" fillId="0" borderId="18" xfId="0" applyNumberFormat="1" applyFont="1" applyFill="1" applyBorder="1" applyAlignment="1">
      <alignment horizontal="center" vertical="top" wrapText="1"/>
    </xf>
    <xf numFmtId="9" fontId="13" fillId="0" borderId="18" xfId="40" applyFont="1" applyFill="1" applyBorder="1" applyAlignment="1">
      <alignment horizontal="center" vertical="top"/>
    </xf>
    <xf numFmtId="9" fontId="13" fillId="0" borderId="0" xfId="40" applyFont="1" applyFill="1" applyBorder="1" applyAlignment="1">
      <alignment horizontal="center" vertical="top"/>
    </xf>
    <xf numFmtId="3" fontId="12" fillId="0" borderId="19" xfId="0" applyNumberFormat="1" applyFont="1" applyFill="1" applyBorder="1" applyAlignment="1">
      <alignment horizontal="center" vertical="top" wrapText="1"/>
    </xf>
    <xf numFmtId="9" fontId="12" fillId="0" borderId="20" xfId="40" applyFont="1" applyFill="1" applyBorder="1" applyAlignment="1">
      <alignment horizontal="center" vertical="top"/>
    </xf>
    <xf numFmtId="3" fontId="13" fillId="10" borderId="18" xfId="0" applyNumberFormat="1" applyFont="1" applyFill="1" applyBorder="1" applyAlignment="1">
      <alignment horizontal="center" vertical="top" wrapText="1"/>
    </xf>
    <xf numFmtId="9" fontId="13" fillId="10" borderId="18" xfId="4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top"/>
    </xf>
    <xf numFmtId="9" fontId="9" fillId="0" borderId="15" xfId="40" applyFont="1" applyFill="1" applyBorder="1" applyAlignment="1">
      <alignment horizontal="center" vertical="top"/>
    </xf>
    <xf numFmtId="3" fontId="10" fillId="0" borderId="15" xfId="0" applyNumberFormat="1" applyFont="1" applyFill="1" applyBorder="1" applyAlignment="1">
      <alignment horizontal="center" vertical="center"/>
    </xf>
    <xf numFmtId="9" fontId="10" fillId="0" borderId="16" xfId="4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top" wrapText="1"/>
    </xf>
    <xf numFmtId="3" fontId="12" fillId="10" borderId="19" xfId="0" applyNumberFormat="1" applyFont="1" applyFill="1" applyBorder="1" applyAlignment="1">
      <alignment horizontal="center" vertical="top" wrapText="1"/>
    </xf>
    <xf numFmtId="9" fontId="12" fillId="10" borderId="20" xfId="40" applyFont="1" applyFill="1" applyBorder="1" applyAlignment="1">
      <alignment horizontal="center" vertical="top"/>
    </xf>
    <xf numFmtId="0" fontId="11" fillId="24" borderId="17" xfId="0" applyFont="1" applyFill="1" applyBorder="1" applyAlignment="1">
      <alignment horizontal="center" vertical="top" wrapText="1"/>
    </xf>
    <xf numFmtId="3" fontId="12" fillId="24" borderId="19" xfId="0" applyNumberFormat="1" applyFont="1" applyFill="1" applyBorder="1" applyAlignment="1">
      <alignment horizontal="center" vertical="top" wrapText="1"/>
    </xf>
    <xf numFmtId="9" fontId="12" fillId="24" borderId="20" xfId="40" applyFont="1" applyFill="1" applyBorder="1" applyAlignment="1">
      <alignment horizontal="center" vertical="top"/>
    </xf>
    <xf numFmtId="3" fontId="13" fillId="24" borderId="18" xfId="0" applyNumberFormat="1" applyFont="1" applyFill="1" applyBorder="1" applyAlignment="1">
      <alignment horizontal="center" vertical="top" wrapText="1"/>
    </xf>
    <xf numFmtId="9" fontId="13" fillId="24" borderId="18" xfId="40" applyFont="1" applyFill="1" applyBorder="1" applyAlignment="1">
      <alignment horizontal="center" vertical="top"/>
    </xf>
    <xf numFmtId="3" fontId="13" fillId="25" borderId="18" xfId="0" applyNumberFormat="1" applyFont="1" applyFill="1" applyBorder="1" applyAlignment="1">
      <alignment horizontal="center" vertical="top" wrapText="1"/>
    </xf>
    <xf numFmtId="0" fontId="11" fillId="25" borderId="17" xfId="0" applyFont="1" applyFill="1" applyBorder="1" applyAlignment="1">
      <alignment horizontal="center" vertical="top" wrapText="1"/>
    </xf>
    <xf numFmtId="3" fontId="12" fillId="25" borderId="19" xfId="0" applyNumberFormat="1" applyFont="1" applyFill="1" applyBorder="1" applyAlignment="1">
      <alignment horizontal="center" vertical="top" wrapText="1"/>
    </xf>
    <xf numFmtId="9" fontId="12" fillId="25" borderId="20" xfId="40" applyFont="1" applyFill="1" applyBorder="1" applyAlignment="1">
      <alignment horizontal="center" vertical="top"/>
    </xf>
    <xf numFmtId="9" fontId="13" fillId="25" borderId="18" xfId="4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27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 3" xfId="53"/>
    <cellStyle name="Обычный 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dxfs count="76"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Q23"/>
  <sheetViews>
    <sheetView zoomScalePageLayoutView="0" workbookViewId="0" topLeftCell="E3">
      <selection activeCell="E16" sqref="E16"/>
    </sheetView>
  </sheetViews>
  <sheetFormatPr defaultColWidth="9.140625" defaultRowHeight="15" outlineLevelRow="1"/>
  <cols>
    <col min="1" max="1" width="41.8515625" style="29" customWidth="1"/>
    <col min="2" max="2" width="0.13671875" style="29" hidden="1" customWidth="1"/>
    <col min="3" max="3" width="16.8515625" style="29" hidden="1" customWidth="1"/>
    <col min="4" max="4" width="0.13671875" style="29" hidden="1" customWidth="1"/>
    <col min="5" max="6" width="19.00390625" style="29" customWidth="1"/>
    <col min="7" max="7" width="16.8515625" style="29" customWidth="1"/>
    <col min="8" max="8" width="11.140625" style="29" customWidth="1"/>
    <col min="9" max="9" width="39.28125" style="29" customWidth="1"/>
    <col min="10" max="10" width="0.13671875" style="29" customWidth="1"/>
    <col min="11" max="12" width="16.8515625" style="29" hidden="1" customWidth="1"/>
    <col min="13" max="13" width="19.421875" style="29" customWidth="1"/>
    <col min="14" max="14" width="18.57421875" style="29" customWidth="1"/>
    <col min="15" max="15" width="18.421875" style="29" customWidth="1"/>
    <col min="16" max="17" width="0" style="29" hidden="1" customWidth="1"/>
    <col min="18" max="16384" width="9.140625" style="29" customWidth="1"/>
  </cols>
  <sheetData>
    <row r="1" spans="1:15" s="27" customFormat="1" ht="77.25" customHeight="1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3" customHeight="1" thickBot="1">
      <c r="A2" s="49" t="s">
        <v>0</v>
      </c>
      <c r="B2" s="49"/>
      <c r="C2" s="49"/>
      <c r="D2" s="49"/>
      <c r="E2" s="49"/>
      <c r="F2" s="49"/>
      <c r="G2" s="49"/>
      <c r="H2" s="28"/>
      <c r="I2" s="50" t="s">
        <v>1</v>
      </c>
      <c r="J2" s="50"/>
      <c r="K2" s="50"/>
      <c r="L2" s="50"/>
      <c r="M2" s="50"/>
      <c r="N2" s="50"/>
      <c r="O2" s="50"/>
    </row>
    <row r="3" spans="1:15" ht="16.5" customHeight="1" thickBot="1">
      <c r="A3" s="51" t="s">
        <v>2</v>
      </c>
      <c r="B3" s="53" t="s">
        <v>3</v>
      </c>
      <c r="C3" s="53"/>
      <c r="D3" s="53"/>
      <c r="E3" s="54" t="s">
        <v>29</v>
      </c>
      <c r="F3" s="54"/>
      <c r="G3" s="55"/>
      <c r="H3" s="2"/>
      <c r="I3" s="51" t="s">
        <v>2</v>
      </c>
      <c r="J3" s="53" t="s">
        <v>3</v>
      </c>
      <c r="K3" s="53"/>
      <c r="L3" s="53"/>
      <c r="M3" s="54" t="s">
        <v>29</v>
      </c>
      <c r="N3" s="54"/>
      <c r="O3" s="55"/>
    </row>
    <row r="4" spans="1:15" ht="51.75" customHeight="1" thickBot="1">
      <c r="A4" s="52"/>
      <c r="B4" s="3" t="s">
        <v>4</v>
      </c>
      <c r="C4" s="3" t="s">
        <v>5</v>
      </c>
      <c r="D4" s="4" t="s">
        <v>6</v>
      </c>
      <c r="E4" s="5" t="s">
        <v>7</v>
      </c>
      <c r="F4" s="5" t="s">
        <v>8</v>
      </c>
      <c r="G4" s="6" t="s">
        <v>9</v>
      </c>
      <c r="H4" s="7"/>
      <c r="I4" s="52"/>
      <c r="J4" s="3" t="s">
        <v>4</v>
      </c>
      <c r="K4" s="3" t="s">
        <v>5</v>
      </c>
      <c r="L4" s="4" t="s">
        <v>6</v>
      </c>
      <c r="M4" s="5" t="s">
        <v>7</v>
      </c>
      <c r="N4" s="5" t="s">
        <v>8</v>
      </c>
      <c r="O4" s="6" t="s">
        <v>9</v>
      </c>
    </row>
    <row r="5" spans="1:17" ht="60.75" collapsed="1" thickBot="1">
      <c r="A5" s="30" t="s">
        <v>10</v>
      </c>
      <c r="B5" s="31">
        <f>SUM(B6:B22)</f>
        <v>945006</v>
      </c>
      <c r="C5" s="31">
        <f>SUM(C6:C22)</f>
        <v>939071</v>
      </c>
      <c r="D5" s="32">
        <f>B5/C5</f>
        <v>1.0063200759048039</v>
      </c>
      <c r="E5" s="33">
        <f>SUM(E6:E22)</f>
        <v>945998.7440000001</v>
      </c>
      <c r="F5" s="33">
        <f>SUM(F6:F22)</f>
        <v>941901</v>
      </c>
      <c r="G5" s="34">
        <f>E5/F5</f>
        <v>1.0043505039276952</v>
      </c>
      <c r="H5" s="13"/>
      <c r="I5" s="30" t="s">
        <v>10</v>
      </c>
      <c r="J5" s="31">
        <f>SUM(J6:J22)</f>
        <v>945006</v>
      </c>
      <c r="K5" s="31">
        <f>SUM(K6:K22)</f>
        <v>939071</v>
      </c>
      <c r="L5" s="32">
        <f>J5/K5</f>
        <v>1.0063200759048039</v>
      </c>
      <c r="M5" s="33">
        <f>SUM(M6:M22)</f>
        <v>734218.1929999999</v>
      </c>
      <c r="N5" s="33">
        <f>SUM(N6:N22)</f>
        <v>746927</v>
      </c>
      <c r="O5" s="34">
        <f>M5/N5</f>
        <v>0.9829852087285637</v>
      </c>
      <c r="P5" s="29">
        <v>2</v>
      </c>
      <c r="Q5" s="29">
        <v>1</v>
      </c>
    </row>
    <row r="6" spans="1:17" ht="24" outlineLevel="1" thickBot="1">
      <c r="A6" s="14" t="s">
        <v>11</v>
      </c>
      <c r="B6" s="18">
        <v>39183</v>
      </c>
      <c r="C6" s="18">
        <v>39117</v>
      </c>
      <c r="D6" s="19">
        <f aca="true" t="shared" si="0" ref="D6:D22">B6/C6</f>
        <v>1.0016872459544444</v>
      </c>
      <c r="E6" s="15">
        <v>41812.121</v>
      </c>
      <c r="F6" s="15">
        <v>41817</v>
      </c>
      <c r="G6" s="16">
        <f aca="true" t="shared" si="1" ref="G6:G22">E6/F6</f>
        <v>0.9998833249635316</v>
      </c>
      <c r="H6" s="17"/>
      <c r="I6" s="14" t="s">
        <v>11</v>
      </c>
      <c r="J6" s="18">
        <v>39183</v>
      </c>
      <c r="K6" s="18">
        <v>39117</v>
      </c>
      <c r="L6" s="19">
        <f aca="true" t="shared" si="2" ref="L6:L22">J6/K6</f>
        <v>1.0016872459544444</v>
      </c>
      <c r="M6" s="15">
        <v>39791.648</v>
      </c>
      <c r="N6" s="15">
        <v>39928</v>
      </c>
      <c r="O6" s="16">
        <f aca="true" t="shared" si="3" ref="O6:O22">M6/N6</f>
        <v>0.9965850530955721</v>
      </c>
      <c r="P6" s="29">
        <v>2</v>
      </c>
      <c r="Q6" s="29">
        <v>0</v>
      </c>
    </row>
    <row r="7" spans="1:17" ht="24" outlineLevel="1" thickBot="1">
      <c r="A7" s="14" t="s">
        <v>12</v>
      </c>
      <c r="B7" s="18">
        <v>22353</v>
      </c>
      <c r="C7" s="18">
        <v>22374</v>
      </c>
      <c r="D7" s="19">
        <f t="shared" si="0"/>
        <v>0.9990614105658353</v>
      </c>
      <c r="E7" s="15">
        <v>23136.775</v>
      </c>
      <c r="F7" s="15">
        <v>23138</v>
      </c>
      <c r="G7" s="16">
        <f t="shared" si="1"/>
        <v>0.9999470567896966</v>
      </c>
      <c r="H7" s="17"/>
      <c r="I7" s="35" t="s">
        <v>12</v>
      </c>
      <c r="J7" s="36">
        <v>22353</v>
      </c>
      <c r="K7" s="36">
        <v>22374</v>
      </c>
      <c r="L7" s="37">
        <f t="shared" si="2"/>
        <v>0.9990614105658353</v>
      </c>
      <c r="M7" s="20">
        <v>21875.1</v>
      </c>
      <c r="N7" s="20">
        <v>22243</v>
      </c>
      <c r="O7" s="21">
        <f t="shared" si="3"/>
        <v>0.9834599649327878</v>
      </c>
      <c r="P7" s="29">
        <v>2</v>
      </c>
      <c r="Q7" s="29">
        <v>1</v>
      </c>
    </row>
    <row r="8" spans="1:17" ht="24" outlineLevel="1" thickBot="1">
      <c r="A8" s="14" t="s">
        <v>13</v>
      </c>
      <c r="B8" s="18">
        <v>93920</v>
      </c>
      <c r="C8" s="18">
        <v>93902</v>
      </c>
      <c r="D8" s="19">
        <f t="shared" si="0"/>
        <v>1.0001916892078977</v>
      </c>
      <c r="E8" s="15">
        <v>98613.497</v>
      </c>
      <c r="F8" s="15">
        <v>98614</v>
      </c>
      <c r="G8" s="16">
        <f t="shared" si="1"/>
        <v>0.9999948993043585</v>
      </c>
      <c r="H8" s="17"/>
      <c r="I8" s="14" t="s">
        <v>13</v>
      </c>
      <c r="J8" s="18">
        <v>93920</v>
      </c>
      <c r="K8" s="18">
        <v>93902</v>
      </c>
      <c r="L8" s="19">
        <f t="shared" si="2"/>
        <v>1.0001916892078977</v>
      </c>
      <c r="M8" s="15">
        <v>50919.58</v>
      </c>
      <c r="N8" s="15">
        <v>50936</v>
      </c>
      <c r="O8" s="16">
        <f t="shared" si="3"/>
        <v>0.9996776346788127</v>
      </c>
      <c r="P8" s="29">
        <v>2</v>
      </c>
      <c r="Q8" s="29">
        <v>0</v>
      </c>
    </row>
    <row r="9" spans="1:17" ht="24" outlineLevel="1" thickBot="1">
      <c r="A9" s="14" t="s">
        <v>14</v>
      </c>
      <c r="B9" s="18">
        <v>52429</v>
      </c>
      <c r="C9" s="18">
        <v>52158</v>
      </c>
      <c r="D9" s="19">
        <f t="shared" si="0"/>
        <v>1.0051957513708347</v>
      </c>
      <c r="E9" s="15">
        <v>56792.498</v>
      </c>
      <c r="F9" s="15">
        <v>56795</v>
      </c>
      <c r="G9" s="16">
        <f t="shared" si="1"/>
        <v>0.9999559468263052</v>
      </c>
      <c r="H9" s="17"/>
      <c r="I9" s="14" t="s">
        <v>14</v>
      </c>
      <c r="J9" s="18">
        <v>52429</v>
      </c>
      <c r="K9" s="18">
        <v>52158</v>
      </c>
      <c r="L9" s="19">
        <f t="shared" si="2"/>
        <v>1.0051957513708347</v>
      </c>
      <c r="M9" s="15">
        <v>48542.699</v>
      </c>
      <c r="N9" s="15">
        <v>48610</v>
      </c>
      <c r="O9" s="16">
        <f t="shared" si="3"/>
        <v>0.998615490639786</v>
      </c>
      <c r="P9" s="29">
        <v>2</v>
      </c>
      <c r="Q9" s="29">
        <v>0</v>
      </c>
    </row>
    <row r="10" spans="1:17" ht="24" outlineLevel="1" thickBot="1">
      <c r="A10" s="35" t="s">
        <v>15</v>
      </c>
      <c r="B10" s="36">
        <v>63011</v>
      </c>
      <c r="C10" s="36">
        <v>63411</v>
      </c>
      <c r="D10" s="37">
        <f t="shared" si="0"/>
        <v>0.9936919461923011</v>
      </c>
      <c r="E10" s="20">
        <v>72621.142</v>
      </c>
      <c r="F10" s="20">
        <v>67965</v>
      </c>
      <c r="G10" s="21">
        <f t="shared" si="1"/>
        <v>1.0685079379092182</v>
      </c>
      <c r="H10" s="17"/>
      <c r="I10" s="35" t="s">
        <v>15</v>
      </c>
      <c r="J10" s="36">
        <v>63011</v>
      </c>
      <c r="K10" s="36">
        <v>63411</v>
      </c>
      <c r="L10" s="37">
        <f t="shared" si="2"/>
        <v>0.9936919461923011</v>
      </c>
      <c r="M10" s="20">
        <v>55841.307</v>
      </c>
      <c r="N10" s="20">
        <v>61573</v>
      </c>
      <c r="O10" s="21">
        <f t="shared" si="3"/>
        <v>0.9069122342585224</v>
      </c>
      <c r="P10" s="29">
        <v>2</v>
      </c>
      <c r="Q10" s="29">
        <v>1</v>
      </c>
    </row>
    <row r="11" spans="1:17" ht="24" outlineLevel="1" thickBot="1">
      <c r="A11" s="14" t="s">
        <v>16</v>
      </c>
      <c r="B11" s="18">
        <v>53101</v>
      </c>
      <c r="C11" s="18">
        <v>52521</v>
      </c>
      <c r="D11" s="19">
        <f t="shared" si="0"/>
        <v>1.0110432017669122</v>
      </c>
      <c r="E11" s="15">
        <v>57109.83</v>
      </c>
      <c r="F11" s="15">
        <v>57110</v>
      </c>
      <c r="G11" s="16">
        <f t="shared" si="1"/>
        <v>0.9999970232883909</v>
      </c>
      <c r="H11" s="17"/>
      <c r="I11" s="14" t="s">
        <v>16</v>
      </c>
      <c r="J11" s="18">
        <v>53101</v>
      </c>
      <c r="K11" s="18">
        <v>52521</v>
      </c>
      <c r="L11" s="19">
        <f t="shared" si="2"/>
        <v>1.0110432017669122</v>
      </c>
      <c r="M11" s="15">
        <v>52245.685</v>
      </c>
      <c r="N11" s="15">
        <v>52238</v>
      </c>
      <c r="O11" s="16">
        <f t="shared" si="3"/>
        <v>1.000147115126919</v>
      </c>
      <c r="P11" s="29">
        <v>2</v>
      </c>
      <c r="Q11" s="29">
        <v>1</v>
      </c>
    </row>
    <row r="12" spans="1:17" ht="24" outlineLevel="1" thickBot="1">
      <c r="A12" s="14" t="s">
        <v>17</v>
      </c>
      <c r="B12" s="18">
        <v>52306</v>
      </c>
      <c r="C12" s="18">
        <v>52183</v>
      </c>
      <c r="D12" s="19">
        <f t="shared" si="0"/>
        <v>1.0023570894735834</v>
      </c>
      <c r="E12" s="15">
        <v>53861.272</v>
      </c>
      <c r="F12" s="15">
        <v>53865</v>
      </c>
      <c r="G12" s="16">
        <f t="shared" si="1"/>
        <v>0.9999307899378075</v>
      </c>
      <c r="H12" s="17"/>
      <c r="I12" s="14" t="s">
        <v>17</v>
      </c>
      <c r="J12" s="18">
        <v>52306</v>
      </c>
      <c r="K12" s="18">
        <v>52183</v>
      </c>
      <c r="L12" s="19">
        <f t="shared" si="2"/>
        <v>1.0023570894735834</v>
      </c>
      <c r="M12" s="15">
        <v>43650.539</v>
      </c>
      <c r="N12" s="15">
        <v>43767</v>
      </c>
      <c r="O12" s="16">
        <f t="shared" si="3"/>
        <v>0.9973390682477665</v>
      </c>
      <c r="P12" s="29">
        <v>2</v>
      </c>
      <c r="Q12" s="29">
        <v>1</v>
      </c>
    </row>
    <row r="13" spans="1:17" ht="24" outlineLevel="1" thickBot="1">
      <c r="A13" s="14" t="s">
        <v>18</v>
      </c>
      <c r="B13" s="18">
        <v>22973</v>
      </c>
      <c r="C13" s="18">
        <v>22663</v>
      </c>
      <c r="D13" s="19">
        <f t="shared" si="0"/>
        <v>1.0136786833164189</v>
      </c>
      <c r="E13" s="15">
        <v>22587.505</v>
      </c>
      <c r="F13" s="15">
        <v>22587</v>
      </c>
      <c r="G13" s="16">
        <f t="shared" si="1"/>
        <v>1.0000223579935361</v>
      </c>
      <c r="H13" s="17"/>
      <c r="I13" s="14" t="s">
        <v>18</v>
      </c>
      <c r="J13" s="18">
        <v>22973</v>
      </c>
      <c r="K13" s="18">
        <v>22663</v>
      </c>
      <c r="L13" s="19">
        <f t="shared" si="2"/>
        <v>1.0136786833164189</v>
      </c>
      <c r="M13" s="15">
        <v>20291.402</v>
      </c>
      <c r="N13" s="15">
        <v>20320</v>
      </c>
      <c r="O13" s="16">
        <f t="shared" si="3"/>
        <v>0.9985926181102361</v>
      </c>
      <c r="P13" s="29">
        <v>2</v>
      </c>
      <c r="Q13" s="29">
        <v>0</v>
      </c>
    </row>
    <row r="14" spans="1:17" ht="24" outlineLevel="1" thickBot="1">
      <c r="A14" s="14" t="s">
        <v>19</v>
      </c>
      <c r="B14" s="18">
        <v>1239</v>
      </c>
      <c r="C14" s="18">
        <v>1239</v>
      </c>
      <c r="D14" s="19">
        <f t="shared" si="0"/>
        <v>1</v>
      </c>
      <c r="E14" s="15">
        <v>1541.909</v>
      </c>
      <c r="F14" s="15">
        <v>1542</v>
      </c>
      <c r="G14" s="16">
        <f t="shared" si="1"/>
        <v>0.9999409857328146</v>
      </c>
      <c r="H14" s="17"/>
      <c r="I14" s="14" t="s">
        <v>19</v>
      </c>
      <c r="J14" s="18">
        <v>1239</v>
      </c>
      <c r="K14" s="18">
        <v>1239</v>
      </c>
      <c r="L14" s="19">
        <f t="shared" si="2"/>
        <v>1</v>
      </c>
      <c r="M14" s="15">
        <v>1389.714</v>
      </c>
      <c r="N14" s="15">
        <v>1390</v>
      </c>
      <c r="O14" s="16">
        <f t="shared" si="3"/>
        <v>0.9997942446043165</v>
      </c>
      <c r="P14" s="29">
        <v>2</v>
      </c>
      <c r="Q14" s="29">
        <v>1</v>
      </c>
    </row>
    <row r="15" spans="1:17" ht="24" outlineLevel="1" thickBot="1">
      <c r="A15" s="35" t="s">
        <v>20</v>
      </c>
      <c r="B15" s="36">
        <v>67829</v>
      </c>
      <c r="C15" s="36">
        <v>67099</v>
      </c>
      <c r="D15" s="37">
        <f t="shared" si="0"/>
        <v>1.0108794467875826</v>
      </c>
      <c r="E15" s="20">
        <v>61568.019</v>
      </c>
      <c r="F15" s="20">
        <v>61231</v>
      </c>
      <c r="G15" s="21">
        <f t="shared" si="1"/>
        <v>1.00550405840179</v>
      </c>
      <c r="H15" s="17"/>
      <c r="I15" s="14" t="s">
        <v>20</v>
      </c>
      <c r="J15" s="18">
        <v>67829</v>
      </c>
      <c r="K15" s="18">
        <v>67099</v>
      </c>
      <c r="L15" s="19">
        <f t="shared" si="2"/>
        <v>1.0108794467875826</v>
      </c>
      <c r="M15" s="15">
        <v>53977.088</v>
      </c>
      <c r="N15" s="15">
        <v>53561</v>
      </c>
      <c r="O15" s="16">
        <f t="shared" si="3"/>
        <v>1.0077684882657159</v>
      </c>
      <c r="P15" s="29">
        <v>2</v>
      </c>
      <c r="Q15" s="29">
        <v>1</v>
      </c>
    </row>
    <row r="16" spans="1:17" ht="24" thickBot="1">
      <c r="A16" s="38" t="s">
        <v>21</v>
      </c>
      <c r="B16" s="39">
        <v>49338</v>
      </c>
      <c r="C16" s="39">
        <v>50944</v>
      </c>
      <c r="D16" s="40">
        <f t="shared" si="0"/>
        <v>0.968475188442211</v>
      </c>
      <c r="E16" s="41">
        <v>60494.268</v>
      </c>
      <c r="F16" s="41">
        <v>61877</v>
      </c>
      <c r="G16" s="42">
        <f t="shared" si="1"/>
        <v>0.9776535384714837</v>
      </c>
      <c r="H16" s="17"/>
      <c r="I16" s="14" t="s">
        <v>21</v>
      </c>
      <c r="J16" s="18">
        <v>49338</v>
      </c>
      <c r="K16" s="18">
        <v>50944</v>
      </c>
      <c r="L16" s="19">
        <f t="shared" si="2"/>
        <v>0.968475188442211</v>
      </c>
      <c r="M16" s="15">
        <v>45802.716</v>
      </c>
      <c r="N16" s="15">
        <v>45813</v>
      </c>
      <c r="O16" s="16">
        <f t="shared" si="3"/>
        <v>0.999775522231681</v>
      </c>
      <c r="P16" s="29">
        <v>1</v>
      </c>
      <c r="Q16" s="29">
        <v>1</v>
      </c>
    </row>
    <row r="17" spans="1:17" ht="24" outlineLevel="1" thickBot="1">
      <c r="A17" s="14" t="s">
        <v>22</v>
      </c>
      <c r="B17" s="18">
        <v>47164</v>
      </c>
      <c r="C17" s="18">
        <v>47107</v>
      </c>
      <c r="D17" s="19">
        <f t="shared" si="0"/>
        <v>1.0012100112509819</v>
      </c>
      <c r="E17" s="15">
        <v>40195.01</v>
      </c>
      <c r="F17" s="15">
        <v>40195</v>
      </c>
      <c r="G17" s="16">
        <f t="shared" si="1"/>
        <v>1.0000002487871626</v>
      </c>
      <c r="H17" s="17"/>
      <c r="I17" s="14" t="s">
        <v>22</v>
      </c>
      <c r="J17" s="18">
        <v>47164</v>
      </c>
      <c r="K17" s="18">
        <v>47107</v>
      </c>
      <c r="L17" s="19">
        <f t="shared" si="2"/>
        <v>1.0012100112509819</v>
      </c>
      <c r="M17" s="15">
        <v>38104.267</v>
      </c>
      <c r="N17" s="15">
        <v>37961</v>
      </c>
      <c r="O17" s="16">
        <f t="shared" si="3"/>
        <v>1.0037740575854166</v>
      </c>
      <c r="P17" s="29">
        <v>1</v>
      </c>
      <c r="Q17" s="29">
        <v>0</v>
      </c>
    </row>
    <row r="18" spans="1:17" ht="24" outlineLevel="1" thickBot="1">
      <c r="A18" s="35" t="s">
        <v>23</v>
      </c>
      <c r="B18" s="36">
        <v>81606</v>
      </c>
      <c r="C18" s="36">
        <v>81072</v>
      </c>
      <c r="D18" s="37">
        <f t="shared" si="0"/>
        <v>1.006586737714624</v>
      </c>
      <c r="E18" s="20">
        <v>74850.822</v>
      </c>
      <c r="F18" s="20">
        <v>74308</v>
      </c>
      <c r="G18" s="21">
        <f t="shared" si="1"/>
        <v>1.0073050277224525</v>
      </c>
      <c r="H18" s="17"/>
      <c r="I18" s="35" t="s">
        <v>23</v>
      </c>
      <c r="J18" s="36">
        <v>81606</v>
      </c>
      <c r="K18" s="36">
        <v>81072</v>
      </c>
      <c r="L18" s="37">
        <f t="shared" si="2"/>
        <v>1.006586737714624</v>
      </c>
      <c r="M18" s="20">
        <v>48409.044</v>
      </c>
      <c r="N18" s="20">
        <v>49296</v>
      </c>
      <c r="O18" s="21">
        <f t="shared" si="3"/>
        <v>0.9820075462512172</v>
      </c>
      <c r="P18" s="29">
        <v>1</v>
      </c>
      <c r="Q18" s="29">
        <v>1</v>
      </c>
    </row>
    <row r="19" spans="1:17" ht="24" outlineLevel="1" thickBot="1">
      <c r="A19" s="14" t="s">
        <v>24</v>
      </c>
      <c r="B19" s="18">
        <v>127553</v>
      </c>
      <c r="C19" s="18">
        <v>124771</v>
      </c>
      <c r="D19" s="19">
        <f t="shared" si="0"/>
        <v>1.022296847825216</v>
      </c>
      <c r="E19" s="15">
        <v>100594.587</v>
      </c>
      <c r="F19" s="15">
        <v>100608</v>
      </c>
      <c r="G19" s="16">
        <f t="shared" si="1"/>
        <v>0.9998666805820611</v>
      </c>
      <c r="H19" s="17"/>
      <c r="I19" s="35" t="s">
        <v>24</v>
      </c>
      <c r="J19" s="36">
        <v>127553</v>
      </c>
      <c r="K19" s="36">
        <v>124771</v>
      </c>
      <c r="L19" s="37">
        <f t="shared" si="2"/>
        <v>1.022296847825216</v>
      </c>
      <c r="M19" s="20">
        <v>43366.77</v>
      </c>
      <c r="N19" s="20">
        <v>44435</v>
      </c>
      <c r="O19" s="21">
        <f t="shared" si="3"/>
        <v>0.9759597164397433</v>
      </c>
      <c r="P19" s="29">
        <v>2</v>
      </c>
      <c r="Q19" s="29">
        <v>1</v>
      </c>
    </row>
    <row r="20" spans="1:17" ht="22.5" customHeight="1" outlineLevel="1" thickBot="1">
      <c r="A20" s="14" t="s">
        <v>25</v>
      </c>
      <c r="B20" s="18">
        <v>41531</v>
      </c>
      <c r="C20" s="18">
        <v>39581</v>
      </c>
      <c r="D20" s="19">
        <f t="shared" si="0"/>
        <v>1.0492660619994443</v>
      </c>
      <c r="E20" s="15">
        <v>35286.392</v>
      </c>
      <c r="F20" s="15">
        <v>35332</v>
      </c>
      <c r="G20" s="16">
        <f t="shared" si="1"/>
        <v>0.9987091588361825</v>
      </c>
      <c r="H20" s="17"/>
      <c r="I20" s="35" t="s">
        <v>25</v>
      </c>
      <c r="J20" s="36">
        <v>41531</v>
      </c>
      <c r="K20" s="36">
        <v>39581</v>
      </c>
      <c r="L20" s="37">
        <f t="shared" si="2"/>
        <v>1.0492660619994443</v>
      </c>
      <c r="M20" s="20">
        <v>29196.09</v>
      </c>
      <c r="N20" s="20">
        <v>32388</v>
      </c>
      <c r="O20" s="21">
        <f t="shared" si="3"/>
        <v>0.9014477584290478</v>
      </c>
      <c r="P20" s="29">
        <v>2</v>
      </c>
      <c r="Q20" s="29">
        <v>1</v>
      </c>
    </row>
    <row r="21" spans="1:17" ht="24" outlineLevel="1" thickBot="1">
      <c r="A21" s="14" t="s">
        <v>26</v>
      </c>
      <c r="B21" s="18">
        <v>96257</v>
      </c>
      <c r="C21" s="18">
        <v>96195</v>
      </c>
      <c r="D21" s="19">
        <f t="shared" si="0"/>
        <v>1.0006445241436666</v>
      </c>
      <c r="E21" s="15">
        <v>112413.49</v>
      </c>
      <c r="F21" s="15">
        <v>112412</v>
      </c>
      <c r="G21" s="16">
        <f t="shared" si="1"/>
        <v>1.0000132548126535</v>
      </c>
      <c r="H21" s="17"/>
      <c r="I21" s="14" t="s">
        <v>26</v>
      </c>
      <c r="J21" s="18">
        <v>96257</v>
      </c>
      <c r="K21" s="18">
        <v>96195</v>
      </c>
      <c r="L21" s="19">
        <f t="shared" si="2"/>
        <v>1.0006445241436666</v>
      </c>
      <c r="M21" s="15">
        <v>113879.96</v>
      </c>
      <c r="N21" s="15">
        <v>113879</v>
      </c>
      <c r="O21" s="16">
        <f t="shared" si="3"/>
        <v>1.0000084300002634</v>
      </c>
      <c r="P21" s="29">
        <v>1</v>
      </c>
      <c r="Q21" s="29">
        <v>1</v>
      </c>
    </row>
    <row r="22" spans="1:17" ht="24" outlineLevel="1" thickBot="1">
      <c r="A22" s="14" t="s">
        <v>27</v>
      </c>
      <c r="B22" s="18">
        <v>33213</v>
      </c>
      <c r="C22" s="18">
        <v>32734</v>
      </c>
      <c r="D22" s="19">
        <f t="shared" si="0"/>
        <v>1.0146331031954543</v>
      </c>
      <c r="E22" s="15">
        <v>32519.607</v>
      </c>
      <c r="F22" s="15">
        <v>32505</v>
      </c>
      <c r="G22" s="16">
        <f t="shared" si="1"/>
        <v>1.0004493770189202</v>
      </c>
      <c r="H22" s="17"/>
      <c r="I22" s="35" t="s">
        <v>27</v>
      </c>
      <c r="J22" s="36">
        <v>33213</v>
      </c>
      <c r="K22" s="36">
        <v>32734</v>
      </c>
      <c r="L22" s="37">
        <f t="shared" si="2"/>
        <v>1.0146331031954543</v>
      </c>
      <c r="M22" s="20">
        <v>26934.584</v>
      </c>
      <c r="N22" s="20">
        <v>28589</v>
      </c>
      <c r="O22" s="21">
        <f t="shared" si="3"/>
        <v>0.9421310294169085</v>
      </c>
      <c r="P22" s="29">
        <v>2</v>
      </c>
      <c r="Q22" s="29">
        <v>1</v>
      </c>
    </row>
    <row r="23" ht="23.25">
      <c r="N23" s="22"/>
    </row>
  </sheetData>
  <sheetProtection/>
  <mergeCells count="9">
    <mergeCell ref="A1:O1"/>
    <mergeCell ref="A2:G2"/>
    <mergeCell ref="I2:O2"/>
    <mergeCell ref="A3:A4"/>
    <mergeCell ref="B3:D3"/>
    <mergeCell ref="E3:G3"/>
    <mergeCell ref="I3:I4"/>
    <mergeCell ref="J3:L3"/>
    <mergeCell ref="M3:O3"/>
  </mergeCells>
  <conditionalFormatting sqref="A15:A22">
    <cfRule type="expression" priority="9" dxfId="1" stopIfTrue="1">
      <formula>(#REF!=1)</formula>
    </cfRule>
    <cfRule type="expression" priority="10" dxfId="0" stopIfTrue="1">
      <formula>(#REF!=2)</formula>
    </cfRule>
  </conditionalFormatting>
  <conditionalFormatting sqref="A6:A8 A10:A14">
    <cfRule type="expression" priority="11" dxfId="1" stopIfTrue="1">
      <formula>(#REF!=1)</formula>
    </cfRule>
    <cfRule type="expression" priority="12" dxfId="0" stopIfTrue="1">
      <formula>(#REF!=2)</formula>
    </cfRule>
  </conditionalFormatting>
  <conditionalFormatting sqref="A9">
    <cfRule type="expression" priority="7" dxfId="1" stopIfTrue="1">
      <formula>(#REF!=1)</formula>
    </cfRule>
    <cfRule type="expression" priority="8" dxfId="0" stopIfTrue="1">
      <formula>(#REF!=2)</formula>
    </cfRule>
  </conditionalFormatting>
  <conditionalFormatting sqref="I15:I22">
    <cfRule type="expression" priority="3" dxfId="1" stopIfTrue="1">
      <formula>(#REF!=1)</formula>
    </cfRule>
    <cfRule type="expression" priority="4" dxfId="0" stopIfTrue="1">
      <formula>(#REF!=2)</formula>
    </cfRule>
  </conditionalFormatting>
  <conditionalFormatting sqref="I6:I8 I10:I14">
    <cfRule type="expression" priority="5" dxfId="1" stopIfTrue="1">
      <formula>(#REF!=1)</formula>
    </cfRule>
    <cfRule type="expression" priority="6" dxfId="0" stopIfTrue="1">
      <formula>(#REF!=2)</formula>
    </cfRule>
  </conditionalFormatting>
  <conditionalFormatting sqref="I9">
    <cfRule type="expression" priority="1" dxfId="1" stopIfTrue="1">
      <formula>(#REF!=1)</formula>
    </cfRule>
    <cfRule type="expression" priority="2" dxfId="0" stopIfTrue="1">
      <formula>(#REF!=2)</formula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E16" sqref="E16"/>
    </sheetView>
  </sheetViews>
  <sheetFormatPr defaultColWidth="9.140625" defaultRowHeight="15" outlineLevelRow="1"/>
  <cols>
    <col min="1" max="1" width="48.00390625" style="0" customWidth="1"/>
    <col min="2" max="2" width="0.13671875" style="0" hidden="1" customWidth="1"/>
    <col min="3" max="3" width="16.8515625" style="0" hidden="1" customWidth="1"/>
    <col min="4" max="4" width="0.13671875" style="0" hidden="1" customWidth="1"/>
    <col min="5" max="5" width="52.140625" style="0" customWidth="1"/>
    <col min="6" max="6" width="19.00390625" style="0" hidden="1" customWidth="1"/>
    <col min="7" max="7" width="5.57421875" style="0" hidden="1" customWidth="1"/>
    <col min="8" max="8" width="11.140625" style="0" customWidth="1"/>
    <col min="9" max="9" width="53.57421875" style="0" customWidth="1"/>
    <col min="10" max="10" width="0.13671875" style="0" hidden="1" customWidth="1"/>
    <col min="11" max="12" width="16.8515625" style="0" hidden="1" customWidth="1"/>
    <col min="13" max="13" width="52.00390625" style="0" customWidth="1"/>
    <col min="14" max="14" width="18.57421875" style="0" hidden="1" customWidth="1"/>
    <col min="15" max="15" width="18.421875" style="0" hidden="1" customWidth="1"/>
    <col min="16" max="16" width="0" style="0" hidden="1" customWidth="1"/>
    <col min="17" max="17" width="0.13671875" style="0" customWidth="1"/>
  </cols>
  <sheetData>
    <row r="1" spans="1:15" s="1" customFormat="1" ht="77.25" customHeigh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33" customHeight="1" thickBot="1">
      <c r="A2" s="57" t="s">
        <v>0</v>
      </c>
      <c r="B2" s="57"/>
      <c r="C2" s="57"/>
      <c r="D2" s="57"/>
      <c r="E2" s="57"/>
      <c r="F2" s="57"/>
      <c r="G2" s="57"/>
      <c r="H2" s="23"/>
      <c r="I2" s="58" t="s">
        <v>1</v>
      </c>
      <c r="J2" s="58"/>
      <c r="K2" s="58"/>
      <c r="L2" s="58"/>
      <c r="M2" s="58"/>
      <c r="N2" s="58"/>
      <c r="O2" s="58"/>
    </row>
    <row r="3" spans="1:15" ht="16.5" customHeight="1" thickBot="1">
      <c r="A3" s="51" t="s">
        <v>2</v>
      </c>
      <c r="B3" s="53" t="s">
        <v>3</v>
      </c>
      <c r="C3" s="53"/>
      <c r="D3" s="53"/>
      <c r="E3" s="59" t="s">
        <v>29</v>
      </c>
      <c r="F3" s="59"/>
      <c r="G3" s="59"/>
      <c r="H3" s="2"/>
      <c r="I3" s="51" t="s">
        <v>2</v>
      </c>
      <c r="J3" s="53" t="s">
        <v>3</v>
      </c>
      <c r="K3" s="53"/>
      <c r="L3" s="53"/>
      <c r="M3" s="54" t="s">
        <v>29</v>
      </c>
      <c r="N3" s="54"/>
      <c r="O3" s="55"/>
    </row>
    <row r="4" spans="1:15" ht="51.75" customHeight="1" thickBot="1">
      <c r="A4" s="52"/>
      <c r="B4" s="3" t="s">
        <v>4</v>
      </c>
      <c r="C4" s="3" t="s">
        <v>5</v>
      </c>
      <c r="D4" s="4" t="s">
        <v>6</v>
      </c>
      <c r="E4" s="24" t="s">
        <v>7</v>
      </c>
      <c r="F4" s="24" t="s">
        <v>8</v>
      </c>
      <c r="G4" s="25" t="s">
        <v>9</v>
      </c>
      <c r="H4" s="7"/>
      <c r="I4" s="52"/>
      <c r="J4" s="3" t="s">
        <v>4</v>
      </c>
      <c r="K4" s="3" t="s">
        <v>5</v>
      </c>
      <c r="L4" s="4" t="s">
        <v>6</v>
      </c>
      <c r="M4" s="5" t="s">
        <v>7</v>
      </c>
      <c r="N4" s="5" t="s">
        <v>8</v>
      </c>
      <c r="O4" s="6" t="s">
        <v>9</v>
      </c>
    </row>
    <row r="5" spans="1:17" ht="30.75" collapsed="1" thickBot="1">
      <c r="A5" s="8" t="s">
        <v>10</v>
      </c>
      <c r="B5" s="9">
        <f>SUM(B6:B22)</f>
        <v>945006</v>
      </c>
      <c r="C5" s="9">
        <f>SUM(C6:C22)</f>
        <v>939071</v>
      </c>
      <c r="D5" s="10">
        <f>B5/C5</f>
        <v>1.0063200759048039</v>
      </c>
      <c r="E5" s="11">
        <f>E6+E7+E8+E9+E10+E11+E12+E13+E14+E15+E16+E17+E18+E19+E20+E21+E22+E23</f>
        <v>954536.471</v>
      </c>
      <c r="F5" s="11">
        <f>SUM(F6:F22)</f>
        <v>913870</v>
      </c>
      <c r="G5" s="12">
        <f>E5/F5</f>
        <v>1.0444991858798298</v>
      </c>
      <c r="H5" s="13"/>
      <c r="I5" s="8" t="s">
        <v>10</v>
      </c>
      <c r="J5" s="9">
        <f>SUM(J6:J22)</f>
        <v>945006</v>
      </c>
      <c r="K5" s="9">
        <f>SUM(K6:K22)</f>
        <v>939071</v>
      </c>
      <c r="L5" s="10">
        <f>J5/K5</f>
        <v>1.0063200759048039</v>
      </c>
      <c r="M5" s="11">
        <f>M6+M7+M8+M9+M10+M11+M12+M13+M14+M15+M16+M17+M18+M19+M20+M21+M22+M23</f>
        <v>743011.598</v>
      </c>
      <c r="N5" s="11">
        <f>SUM(N6:N22)</f>
        <v>731963</v>
      </c>
      <c r="O5" s="12">
        <f>M5/N5</f>
        <v>1.015094476086906</v>
      </c>
      <c r="P5">
        <v>2</v>
      </c>
      <c r="Q5">
        <v>1</v>
      </c>
    </row>
    <row r="6" spans="1:17" ht="27" outlineLevel="1" thickBot="1">
      <c r="A6" s="14" t="s">
        <v>11</v>
      </c>
      <c r="B6" s="18">
        <v>39183</v>
      </c>
      <c r="C6" s="18">
        <v>39117</v>
      </c>
      <c r="D6" s="19">
        <f aca="true" t="shared" si="0" ref="D6:D22">B6/C6</f>
        <v>1.0016872459544444</v>
      </c>
      <c r="E6" s="26">
        <v>41818.945</v>
      </c>
      <c r="F6" s="15">
        <v>40974</v>
      </c>
      <c r="G6" s="16">
        <f aca="true" t="shared" si="1" ref="G6:G22">E6/F6</f>
        <v>1.0206214916776493</v>
      </c>
      <c r="H6" s="17"/>
      <c r="I6" s="14" t="s">
        <v>11</v>
      </c>
      <c r="J6" s="18">
        <v>39183</v>
      </c>
      <c r="K6" s="18">
        <v>39117</v>
      </c>
      <c r="L6" s="19">
        <f aca="true" t="shared" si="2" ref="L6:L22">J6/K6</f>
        <v>1.0016872459544444</v>
      </c>
      <c r="M6" s="26">
        <v>39791.648</v>
      </c>
      <c r="N6" s="15">
        <v>39571</v>
      </c>
      <c r="O6" s="16">
        <f aca="true" t="shared" si="3" ref="O6:O22">M6/N6</f>
        <v>1.0055760026281872</v>
      </c>
      <c r="P6">
        <v>2</v>
      </c>
      <c r="Q6">
        <v>0</v>
      </c>
    </row>
    <row r="7" spans="1:17" ht="27" outlineLevel="1" thickBot="1">
      <c r="A7" s="14" t="s">
        <v>12</v>
      </c>
      <c r="B7" s="18">
        <v>22353</v>
      </c>
      <c r="C7" s="18">
        <v>22374</v>
      </c>
      <c r="D7" s="19">
        <f t="shared" si="0"/>
        <v>0.9990614105658353</v>
      </c>
      <c r="E7" s="26">
        <v>23136.775</v>
      </c>
      <c r="F7" s="15">
        <v>22878</v>
      </c>
      <c r="G7" s="16">
        <f t="shared" si="1"/>
        <v>1.0113110848850424</v>
      </c>
      <c r="H7" s="17"/>
      <c r="I7" s="14" t="s">
        <v>12</v>
      </c>
      <c r="J7" s="18">
        <v>22353</v>
      </c>
      <c r="K7" s="18">
        <v>22374</v>
      </c>
      <c r="L7" s="19">
        <f t="shared" si="2"/>
        <v>0.9990614105658353</v>
      </c>
      <c r="M7" s="26">
        <v>21870.994</v>
      </c>
      <c r="N7" s="15">
        <v>21719</v>
      </c>
      <c r="O7" s="16">
        <f t="shared" si="3"/>
        <v>1.006998204337216</v>
      </c>
      <c r="P7">
        <v>2</v>
      </c>
      <c r="Q7">
        <v>1</v>
      </c>
    </row>
    <row r="8" spans="1:17" ht="27" outlineLevel="1" thickBot="1">
      <c r="A8" s="14" t="s">
        <v>13</v>
      </c>
      <c r="B8" s="18">
        <v>93920</v>
      </c>
      <c r="C8" s="18">
        <v>93902</v>
      </c>
      <c r="D8" s="19">
        <f t="shared" si="0"/>
        <v>1.0001916892078977</v>
      </c>
      <c r="E8" s="26">
        <v>98613.497</v>
      </c>
      <c r="F8" s="15">
        <v>97583</v>
      </c>
      <c r="G8" s="16">
        <f t="shared" si="1"/>
        <v>1.0105602102825288</v>
      </c>
      <c r="H8" s="17"/>
      <c r="I8" s="14" t="s">
        <v>13</v>
      </c>
      <c r="J8" s="18">
        <v>93920</v>
      </c>
      <c r="K8" s="18">
        <v>93902</v>
      </c>
      <c r="L8" s="19">
        <f t="shared" si="2"/>
        <v>1.0001916892078977</v>
      </c>
      <c r="M8" s="26">
        <v>50919.58</v>
      </c>
      <c r="N8" s="15">
        <v>50791</v>
      </c>
      <c r="O8" s="16">
        <f t="shared" si="3"/>
        <v>1.0025315508653108</v>
      </c>
      <c r="P8">
        <v>2</v>
      </c>
      <c r="Q8">
        <v>0</v>
      </c>
    </row>
    <row r="9" spans="1:17" ht="27" outlineLevel="1" thickBot="1">
      <c r="A9" s="14" t="s">
        <v>14</v>
      </c>
      <c r="B9" s="18">
        <v>52429</v>
      </c>
      <c r="C9" s="18">
        <v>52158</v>
      </c>
      <c r="D9" s="19">
        <f t="shared" si="0"/>
        <v>1.0051957513708347</v>
      </c>
      <c r="E9" s="26">
        <v>56796.698</v>
      </c>
      <c r="F9" s="15">
        <v>55260</v>
      </c>
      <c r="G9" s="16">
        <f t="shared" si="1"/>
        <v>1.027808505247919</v>
      </c>
      <c r="H9" s="17"/>
      <c r="I9" s="14" t="s">
        <v>14</v>
      </c>
      <c r="J9" s="18">
        <v>52429</v>
      </c>
      <c r="K9" s="18">
        <v>52158</v>
      </c>
      <c r="L9" s="19">
        <f t="shared" si="2"/>
        <v>1.0051957513708347</v>
      </c>
      <c r="M9" s="26">
        <v>48542.699</v>
      </c>
      <c r="N9" s="15">
        <v>48215</v>
      </c>
      <c r="O9" s="16">
        <f t="shared" si="3"/>
        <v>1.0067966193093436</v>
      </c>
      <c r="P9">
        <v>2</v>
      </c>
      <c r="Q9">
        <v>0</v>
      </c>
    </row>
    <row r="10" spans="1:17" ht="27" outlineLevel="1" thickBot="1">
      <c r="A10" s="14" t="s">
        <v>15</v>
      </c>
      <c r="B10" s="18">
        <v>63011</v>
      </c>
      <c r="C10" s="18">
        <v>63411</v>
      </c>
      <c r="D10" s="19">
        <f t="shared" si="0"/>
        <v>0.9936919461923011</v>
      </c>
      <c r="E10" s="26">
        <v>72374.761</v>
      </c>
      <c r="F10" s="15">
        <v>65794</v>
      </c>
      <c r="G10" s="16">
        <f t="shared" si="1"/>
        <v>1.1000206857768184</v>
      </c>
      <c r="H10" s="17"/>
      <c r="I10" s="14" t="s">
        <v>15</v>
      </c>
      <c r="J10" s="18">
        <v>63011</v>
      </c>
      <c r="K10" s="18">
        <v>63411</v>
      </c>
      <c r="L10" s="19">
        <f t="shared" si="2"/>
        <v>0.9936919461923011</v>
      </c>
      <c r="M10" s="26">
        <v>55888.485</v>
      </c>
      <c r="N10" s="20">
        <v>63017</v>
      </c>
      <c r="O10" s="21">
        <f t="shared" si="3"/>
        <v>0.8868794928352667</v>
      </c>
      <c r="P10">
        <v>2</v>
      </c>
      <c r="Q10">
        <v>1</v>
      </c>
    </row>
    <row r="11" spans="1:17" ht="27" outlineLevel="1" thickBot="1">
      <c r="A11" s="14" t="s">
        <v>16</v>
      </c>
      <c r="B11" s="18">
        <v>53101</v>
      </c>
      <c r="C11" s="18">
        <v>52521</v>
      </c>
      <c r="D11" s="19">
        <f t="shared" si="0"/>
        <v>1.0110432017669122</v>
      </c>
      <c r="E11" s="26">
        <v>57113.13</v>
      </c>
      <c r="F11" s="15">
        <v>56306</v>
      </c>
      <c r="G11" s="16">
        <f t="shared" si="1"/>
        <v>1.0143347067808048</v>
      </c>
      <c r="H11" s="17"/>
      <c r="I11" s="14" t="s">
        <v>16</v>
      </c>
      <c r="J11" s="18">
        <v>53101</v>
      </c>
      <c r="K11" s="18">
        <v>52521</v>
      </c>
      <c r="L11" s="19">
        <f t="shared" si="2"/>
        <v>1.0110432017669122</v>
      </c>
      <c r="M11" s="26">
        <v>52245.685</v>
      </c>
      <c r="N11" s="15">
        <v>51871</v>
      </c>
      <c r="O11" s="16">
        <f t="shared" si="3"/>
        <v>1.0072234003585818</v>
      </c>
      <c r="P11">
        <v>2</v>
      </c>
      <c r="Q11">
        <v>1</v>
      </c>
    </row>
    <row r="12" spans="1:17" ht="27" outlineLevel="1" thickBot="1">
      <c r="A12" s="14" t="s">
        <v>17</v>
      </c>
      <c r="B12" s="18">
        <v>52306</v>
      </c>
      <c r="C12" s="18">
        <v>52183</v>
      </c>
      <c r="D12" s="19">
        <f t="shared" si="0"/>
        <v>1.0023570894735834</v>
      </c>
      <c r="E12" s="26">
        <v>53862.202</v>
      </c>
      <c r="F12" s="15">
        <v>51912</v>
      </c>
      <c r="G12" s="16">
        <f t="shared" si="1"/>
        <v>1.0375674603174603</v>
      </c>
      <c r="H12" s="17"/>
      <c r="I12" s="14" t="s">
        <v>17</v>
      </c>
      <c r="J12" s="18">
        <v>52306</v>
      </c>
      <c r="K12" s="18">
        <v>52183</v>
      </c>
      <c r="L12" s="19">
        <f t="shared" si="2"/>
        <v>1.0023570894735834</v>
      </c>
      <c r="M12" s="26">
        <v>43652.819</v>
      </c>
      <c r="N12" s="15">
        <v>42980</v>
      </c>
      <c r="O12" s="16">
        <f t="shared" si="3"/>
        <v>1.0156542345276873</v>
      </c>
      <c r="P12">
        <v>2</v>
      </c>
      <c r="Q12">
        <v>1</v>
      </c>
    </row>
    <row r="13" spans="1:17" ht="27" outlineLevel="1" thickBot="1">
      <c r="A13" s="14" t="s">
        <v>18</v>
      </c>
      <c r="B13" s="18">
        <v>22973</v>
      </c>
      <c r="C13" s="18">
        <v>22663</v>
      </c>
      <c r="D13" s="19">
        <f t="shared" si="0"/>
        <v>1.0136786833164189</v>
      </c>
      <c r="E13" s="26">
        <v>22587.505</v>
      </c>
      <c r="F13" s="15">
        <v>21677</v>
      </c>
      <c r="G13" s="16">
        <f t="shared" si="1"/>
        <v>1.0420032753609818</v>
      </c>
      <c r="H13" s="17"/>
      <c r="I13" s="14" t="s">
        <v>18</v>
      </c>
      <c r="J13" s="18">
        <v>22973</v>
      </c>
      <c r="K13" s="18">
        <v>22663</v>
      </c>
      <c r="L13" s="19">
        <f t="shared" si="2"/>
        <v>1.0136786833164189</v>
      </c>
      <c r="M13" s="26">
        <v>20291.402</v>
      </c>
      <c r="N13" s="15">
        <v>20146</v>
      </c>
      <c r="O13" s="16">
        <f t="shared" si="3"/>
        <v>1.0072174128859326</v>
      </c>
      <c r="P13">
        <v>2</v>
      </c>
      <c r="Q13">
        <v>0</v>
      </c>
    </row>
    <row r="14" spans="1:17" ht="27" outlineLevel="1" thickBot="1">
      <c r="A14" s="14" t="s">
        <v>19</v>
      </c>
      <c r="B14" s="18">
        <v>1239</v>
      </c>
      <c r="C14" s="18">
        <v>1239</v>
      </c>
      <c r="D14" s="19">
        <f t="shared" si="0"/>
        <v>1</v>
      </c>
      <c r="E14" s="26">
        <v>1541.909</v>
      </c>
      <c r="F14" s="15">
        <v>1542</v>
      </c>
      <c r="G14" s="16">
        <f t="shared" si="1"/>
        <v>0.9999409857328146</v>
      </c>
      <c r="H14" s="17"/>
      <c r="I14" s="14" t="s">
        <v>19</v>
      </c>
      <c r="J14" s="18">
        <v>1239</v>
      </c>
      <c r="K14" s="18">
        <v>1239</v>
      </c>
      <c r="L14" s="19">
        <f t="shared" si="2"/>
        <v>1</v>
      </c>
      <c r="M14" s="26">
        <v>1389.714</v>
      </c>
      <c r="N14" s="15">
        <v>1390</v>
      </c>
      <c r="O14" s="16">
        <f t="shared" si="3"/>
        <v>0.9997942446043165</v>
      </c>
      <c r="P14">
        <v>2</v>
      </c>
      <c r="Q14">
        <v>1</v>
      </c>
    </row>
    <row r="15" spans="1:17" ht="27" outlineLevel="1" thickBot="1">
      <c r="A15" s="14" t="s">
        <v>20</v>
      </c>
      <c r="B15" s="18">
        <v>67829</v>
      </c>
      <c r="C15" s="18">
        <v>67099</v>
      </c>
      <c r="D15" s="19">
        <f t="shared" si="0"/>
        <v>1.0108794467875826</v>
      </c>
      <c r="E15" s="26">
        <v>61259.272</v>
      </c>
      <c r="F15" s="15">
        <v>56990</v>
      </c>
      <c r="G15" s="16">
        <f t="shared" si="1"/>
        <v>1.0749126513423408</v>
      </c>
      <c r="H15" s="17"/>
      <c r="I15" s="14" t="s">
        <v>20</v>
      </c>
      <c r="J15" s="18">
        <v>67829</v>
      </c>
      <c r="K15" s="18">
        <v>67099</v>
      </c>
      <c r="L15" s="19">
        <f t="shared" si="2"/>
        <v>1.0108794467875826</v>
      </c>
      <c r="M15" s="26">
        <v>53977.088</v>
      </c>
      <c r="N15" s="15">
        <v>52943</v>
      </c>
      <c r="O15" s="16">
        <f t="shared" si="3"/>
        <v>1.0195321005609808</v>
      </c>
      <c r="P15">
        <v>2</v>
      </c>
      <c r="Q15">
        <v>1</v>
      </c>
    </row>
    <row r="16" spans="1:17" ht="27" thickBot="1">
      <c r="A16" s="14" t="s">
        <v>21</v>
      </c>
      <c r="B16" s="18">
        <v>49338</v>
      </c>
      <c r="C16" s="18">
        <v>50944</v>
      </c>
      <c r="D16" s="19">
        <f t="shared" si="0"/>
        <v>0.968475188442211</v>
      </c>
      <c r="E16" s="26">
        <v>60494.268</v>
      </c>
      <c r="F16" s="20">
        <v>60233</v>
      </c>
      <c r="G16" s="21">
        <f t="shared" si="1"/>
        <v>1.0043376222336593</v>
      </c>
      <c r="H16" s="17"/>
      <c r="I16" s="14" t="s">
        <v>21</v>
      </c>
      <c r="J16" s="18">
        <v>49338</v>
      </c>
      <c r="K16" s="18">
        <v>50944</v>
      </c>
      <c r="L16" s="19">
        <f t="shared" si="2"/>
        <v>0.968475188442211</v>
      </c>
      <c r="M16" s="26">
        <v>45801.556</v>
      </c>
      <c r="N16" s="15">
        <v>45404</v>
      </c>
      <c r="O16" s="16">
        <f t="shared" si="3"/>
        <v>1.0087559686371244</v>
      </c>
      <c r="P16">
        <v>1</v>
      </c>
      <c r="Q16">
        <v>1</v>
      </c>
    </row>
    <row r="17" spans="1:17" ht="27" outlineLevel="1" thickBot="1">
      <c r="A17" s="14" t="s">
        <v>22</v>
      </c>
      <c r="B17" s="18">
        <v>47164</v>
      </c>
      <c r="C17" s="18">
        <v>47107</v>
      </c>
      <c r="D17" s="19">
        <f t="shared" si="0"/>
        <v>1.0012100112509819</v>
      </c>
      <c r="E17" s="26">
        <v>40195.01</v>
      </c>
      <c r="F17" s="15">
        <v>38907</v>
      </c>
      <c r="G17" s="16">
        <f t="shared" si="1"/>
        <v>1.0331048397460612</v>
      </c>
      <c r="H17" s="17"/>
      <c r="I17" s="14" t="s">
        <v>22</v>
      </c>
      <c r="J17" s="18">
        <v>47164</v>
      </c>
      <c r="K17" s="18">
        <v>47107</v>
      </c>
      <c r="L17" s="19">
        <f t="shared" si="2"/>
        <v>1.0012100112509819</v>
      </c>
      <c r="M17" s="26">
        <v>38092.952</v>
      </c>
      <c r="N17" s="15">
        <v>37673</v>
      </c>
      <c r="O17" s="16">
        <f t="shared" si="3"/>
        <v>1.0111472938178536</v>
      </c>
      <c r="P17">
        <v>1</v>
      </c>
      <c r="Q17">
        <v>0</v>
      </c>
    </row>
    <row r="18" spans="1:17" ht="27" outlineLevel="1" thickBot="1">
      <c r="A18" s="14" t="s">
        <v>23</v>
      </c>
      <c r="B18" s="18">
        <v>81606</v>
      </c>
      <c r="C18" s="18">
        <v>81072</v>
      </c>
      <c r="D18" s="19">
        <f t="shared" si="0"/>
        <v>1.006586737714624</v>
      </c>
      <c r="E18" s="26">
        <v>74850.822</v>
      </c>
      <c r="F18" s="15">
        <v>70072</v>
      </c>
      <c r="G18" s="16">
        <f t="shared" si="1"/>
        <v>1.0681987384404612</v>
      </c>
      <c r="H18" s="17"/>
      <c r="I18" s="14" t="s">
        <v>23</v>
      </c>
      <c r="J18" s="18">
        <v>81606</v>
      </c>
      <c r="K18" s="18">
        <v>81072</v>
      </c>
      <c r="L18" s="19">
        <f t="shared" si="2"/>
        <v>1.006586737714624</v>
      </c>
      <c r="M18" s="26">
        <v>48409.044</v>
      </c>
      <c r="N18" s="20">
        <v>48844</v>
      </c>
      <c r="O18" s="21">
        <f t="shared" si="3"/>
        <v>0.9910949963147981</v>
      </c>
      <c r="P18">
        <v>1</v>
      </c>
      <c r="Q18">
        <v>1</v>
      </c>
    </row>
    <row r="19" spans="1:17" ht="27" outlineLevel="1" thickBot="1">
      <c r="A19" s="14" t="s">
        <v>24</v>
      </c>
      <c r="B19" s="18">
        <v>127553</v>
      </c>
      <c r="C19" s="18">
        <v>124771</v>
      </c>
      <c r="D19" s="19">
        <f t="shared" si="0"/>
        <v>1.022296847825216</v>
      </c>
      <c r="E19" s="26">
        <v>100594.587</v>
      </c>
      <c r="F19" s="20">
        <v>100486</v>
      </c>
      <c r="G19" s="21">
        <f t="shared" si="1"/>
        <v>1.0010806181955696</v>
      </c>
      <c r="H19" s="17"/>
      <c r="I19" s="14" t="s">
        <v>24</v>
      </c>
      <c r="J19" s="18">
        <v>127553</v>
      </c>
      <c r="K19" s="18">
        <v>124771</v>
      </c>
      <c r="L19" s="19">
        <f t="shared" si="2"/>
        <v>1.022296847825216</v>
      </c>
      <c r="M19" s="26">
        <v>43366.77</v>
      </c>
      <c r="N19" s="15">
        <v>38861</v>
      </c>
      <c r="O19" s="16">
        <f t="shared" si="3"/>
        <v>1.1159458068500552</v>
      </c>
      <c r="P19">
        <v>2</v>
      </c>
      <c r="Q19">
        <v>1</v>
      </c>
    </row>
    <row r="20" spans="1:17" ht="22.5" customHeight="1" outlineLevel="1" thickBot="1">
      <c r="A20" s="14" t="s">
        <v>25</v>
      </c>
      <c r="B20" s="18">
        <v>41531</v>
      </c>
      <c r="C20" s="18">
        <v>39581</v>
      </c>
      <c r="D20" s="19">
        <f t="shared" si="0"/>
        <v>1.0492660619994443</v>
      </c>
      <c r="E20" s="26">
        <v>35019.49</v>
      </c>
      <c r="F20" s="15">
        <v>33659</v>
      </c>
      <c r="G20" s="16">
        <f t="shared" si="1"/>
        <v>1.0404197985679906</v>
      </c>
      <c r="H20" s="17"/>
      <c r="I20" s="14" t="s">
        <v>25</v>
      </c>
      <c r="J20" s="18">
        <v>41531</v>
      </c>
      <c r="K20" s="18">
        <v>39581</v>
      </c>
      <c r="L20" s="19">
        <f t="shared" si="2"/>
        <v>1.0492660619994443</v>
      </c>
      <c r="M20" s="26">
        <v>29158.618</v>
      </c>
      <c r="N20" s="15">
        <v>28858</v>
      </c>
      <c r="O20" s="16">
        <f t="shared" si="3"/>
        <v>1.0104171460253655</v>
      </c>
      <c r="P20">
        <v>2</v>
      </c>
      <c r="Q20">
        <v>1</v>
      </c>
    </row>
    <row r="21" spans="1:17" ht="27" outlineLevel="1" thickBot="1">
      <c r="A21" s="14" t="s">
        <v>26</v>
      </c>
      <c r="B21" s="18">
        <v>96257</v>
      </c>
      <c r="C21" s="18">
        <v>96195</v>
      </c>
      <c r="D21" s="19">
        <f t="shared" si="0"/>
        <v>1.0006445241436666</v>
      </c>
      <c r="E21" s="26">
        <v>112412.49</v>
      </c>
      <c r="F21" s="15">
        <v>111218</v>
      </c>
      <c r="G21" s="16">
        <f t="shared" si="1"/>
        <v>1.010740078044921</v>
      </c>
      <c r="H21" s="17"/>
      <c r="I21" s="14" t="s">
        <v>26</v>
      </c>
      <c r="J21" s="18">
        <v>96257</v>
      </c>
      <c r="K21" s="18">
        <v>96195</v>
      </c>
      <c r="L21" s="19">
        <f t="shared" si="2"/>
        <v>1.0006445241436666</v>
      </c>
      <c r="M21" s="26">
        <v>113878.96</v>
      </c>
      <c r="N21" s="15">
        <v>113197</v>
      </c>
      <c r="O21" s="16">
        <f t="shared" si="3"/>
        <v>1.00602454128643</v>
      </c>
      <c r="P21">
        <v>1</v>
      </c>
      <c r="Q21">
        <v>1</v>
      </c>
    </row>
    <row r="22" spans="1:17" ht="27" outlineLevel="1" thickBot="1">
      <c r="A22" s="14" t="s">
        <v>27</v>
      </c>
      <c r="B22" s="18">
        <v>33213</v>
      </c>
      <c r="C22" s="18">
        <v>32734</v>
      </c>
      <c r="D22" s="19">
        <f t="shared" si="0"/>
        <v>1.0146331031954543</v>
      </c>
      <c r="E22" s="26">
        <v>31089.11</v>
      </c>
      <c r="F22" s="15">
        <v>28379</v>
      </c>
      <c r="G22" s="16">
        <f t="shared" si="1"/>
        <v>1.095497022446175</v>
      </c>
      <c r="H22" s="17"/>
      <c r="I22" s="14" t="s">
        <v>27</v>
      </c>
      <c r="J22" s="18">
        <v>33213</v>
      </c>
      <c r="K22" s="18">
        <v>32734</v>
      </c>
      <c r="L22" s="19">
        <f t="shared" si="2"/>
        <v>1.0146331031954543</v>
      </c>
      <c r="M22" s="26">
        <v>26934.584</v>
      </c>
      <c r="N22" s="15">
        <v>26483</v>
      </c>
      <c r="O22" s="16">
        <f t="shared" si="3"/>
        <v>1.0170518445795416</v>
      </c>
      <c r="P22">
        <v>2</v>
      </c>
      <c r="Q22">
        <v>1</v>
      </c>
    </row>
    <row r="23" spans="1:14" ht="27" thickBot="1">
      <c r="A23" s="14" t="s">
        <v>30</v>
      </c>
      <c r="B23" s="18"/>
      <c r="C23" s="18"/>
      <c r="D23" s="19"/>
      <c r="E23" s="26">
        <v>10776</v>
      </c>
      <c r="I23" s="14" t="s">
        <v>30</v>
      </c>
      <c r="J23" s="18">
        <v>33213</v>
      </c>
      <c r="K23" s="18">
        <v>32734</v>
      </c>
      <c r="L23" s="19">
        <f>J23/K23</f>
        <v>1.0146331031954543</v>
      </c>
      <c r="M23" s="26">
        <v>8799</v>
      </c>
      <c r="N23" s="22"/>
    </row>
  </sheetData>
  <sheetProtection/>
  <mergeCells count="9">
    <mergeCell ref="A1:O1"/>
    <mergeCell ref="A2:G2"/>
    <mergeCell ref="I2:O2"/>
    <mergeCell ref="A3:A4"/>
    <mergeCell ref="B3:D3"/>
    <mergeCell ref="E3:G3"/>
    <mergeCell ref="I3:I4"/>
    <mergeCell ref="J3:L3"/>
    <mergeCell ref="M3:O3"/>
  </mergeCells>
  <conditionalFormatting sqref="A15:A22">
    <cfRule type="expression" priority="15" dxfId="1" stopIfTrue="1">
      <formula>(#REF!=1)</formula>
    </cfRule>
    <cfRule type="expression" priority="16" dxfId="0" stopIfTrue="1">
      <formula>(#REF!=2)</formula>
    </cfRule>
  </conditionalFormatting>
  <conditionalFormatting sqref="A6:A8 A10:A14">
    <cfRule type="expression" priority="17" dxfId="1" stopIfTrue="1">
      <formula>(#REF!=1)</formula>
    </cfRule>
    <cfRule type="expression" priority="18" dxfId="0" stopIfTrue="1">
      <formula>(#REF!=2)</formula>
    </cfRule>
  </conditionalFormatting>
  <conditionalFormatting sqref="A9">
    <cfRule type="expression" priority="13" dxfId="1" stopIfTrue="1">
      <formula>(#REF!=1)</formula>
    </cfRule>
    <cfRule type="expression" priority="14" dxfId="0" stopIfTrue="1">
      <formula>(#REF!=2)</formula>
    </cfRule>
  </conditionalFormatting>
  <conditionalFormatting sqref="I15:I22">
    <cfRule type="expression" priority="9" dxfId="1" stopIfTrue="1">
      <formula>(#REF!=1)</formula>
    </cfRule>
    <cfRule type="expression" priority="10" dxfId="0" stopIfTrue="1">
      <formula>(#REF!=2)</formula>
    </cfRule>
  </conditionalFormatting>
  <conditionalFormatting sqref="I6:I8 I10:I14">
    <cfRule type="expression" priority="11" dxfId="1" stopIfTrue="1">
      <formula>(#REF!=1)</formula>
    </cfRule>
    <cfRule type="expression" priority="12" dxfId="0" stopIfTrue="1">
      <formula>(#REF!=2)</formula>
    </cfRule>
  </conditionalFormatting>
  <conditionalFormatting sqref="I9">
    <cfRule type="expression" priority="7" dxfId="1" stopIfTrue="1">
      <formula>(#REF!=1)</formula>
    </cfRule>
    <cfRule type="expression" priority="8" dxfId="0" stopIfTrue="1">
      <formula>(#REF!=2)</formula>
    </cfRule>
  </conditionalFormatting>
  <conditionalFormatting sqref="A23">
    <cfRule type="expression" priority="5" dxfId="1" stopIfTrue="1">
      <formula>(#REF!=1)</formula>
    </cfRule>
    <cfRule type="expression" priority="6" dxfId="0" stopIfTrue="1">
      <formula>(#REF!=2)</formula>
    </cfRule>
  </conditionalFormatting>
  <conditionalFormatting sqref="I23">
    <cfRule type="expression" priority="1" dxfId="1" stopIfTrue="1">
      <formula>(#REF!=1)</formula>
    </cfRule>
    <cfRule type="expression" priority="2" dxfId="0" stopIfTrue="1">
      <formula>(#REF!=2)</formula>
    </cfRule>
  </conditionalFormatting>
  <printOptions/>
  <pageMargins left="0.5905511811023623" right="0" top="0.984251968503937" bottom="0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7" sqref="A17"/>
    </sheetView>
  </sheetViews>
  <sheetFormatPr defaultColWidth="9.140625" defaultRowHeight="15" outlineLevelRow="1"/>
  <cols>
    <col min="1" max="1" width="41.8515625" style="29" customWidth="1"/>
    <col min="2" max="2" width="0.13671875" style="29" hidden="1" customWidth="1"/>
    <col min="3" max="3" width="16.8515625" style="29" hidden="1" customWidth="1"/>
    <col min="4" max="4" width="0.13671875" style="29" hidden="1" customWidth="1"/>
    <col min="5" max="6" width="19.00390625" style="29" customWidth="1"/>
    <col min="7" max="7" width="16.8515625" style="29" customWidth="1"/>
    <col min="8" max="8" width="11.140625" style="29" customWidth="1"/>
    <col min="9" max="9" width="39.28125" style="29" customWidth="1"/>
    <col min="10" max="10" width="0.13671875" style="29" customWidth="1"/>
    <col min="11" max="12" width="16.8515625" style="29" hidden="1" customWidth="1"/>
    <col min="13" max="13" width="21.00390625" style="29" customWidth="1"/>
    <col min="14" max="14" width="18.57421875" style="29" customWidth="1"/>
    <col min="15" max="15" width="18.421875" style="29" customWidth="1"/>
    <col min="16" max="17" width="0" style="29" hidden="1" customWidth="1"/>
    <col min="18" max="16384" width="9.140625" style="29" customWidth="1"/>
  </cols>
  <sheetData>
    <row r="1" spans="1:15" s="27" customFormat="1" ht="77.25" customHeight="1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3" customHeight="1" thickBot="1">
      <c r="A2" s="49" t="s">
        <v>0</v>
      </c>
      <c r="B2" s="49"/>
      <c r="C2" s="49"/>
      <c r="D2" s="49"/>
      <c r="E2" s="49"/>
      <c r="F2" s="49"/>
      <c r="G2" s="49"/>
      <c r="H2" s="28"/>
      <c r="I2" s="50" t="s">
        <v>1</v>
      </c>
      <c r="J2" s="50"/>
      <c r="K2" s="50"/>
      <c r="L2" s="50"/>
      <c r="M2" s="50"/>
      <c r="N2" s="50"/>
      <c r="O2" s="50"/>
    </row>
    <row r="3" spans="1:15" ht="16.5" customHeight="1" thickBot="1">
      <c r="A3" s="51" t="s">
        <v>2</v>
      </c>
      <c r="B3" s="53" t="s">
        <v>3</v>
      </c>
      <c r="C3" s="53"/>
      <c r="D3" s="53"/>
      <c r="E3" s="54" t="s">
        <v>31</v>
      </c>
      <c r="F3" s="54"/>
      <c r="G3" s="55"/>
      <c r="H3" s="2"/>
      <c r="I3" s="51" t="s">
        <v>2</v>
      </c>
      <c r="J3" s="53" t="s">
        <v>3</v>
      </c>
      <c r="K3" s="53"/>
      <c r="L3" s="53"/>
      <c r="M3" s="54" t="s">
        <v>31</v>
      </c>
      <c r="N3" s="54"/>
      <c r="O3" s="55"/>
    </row>
    <row r="4" spans="1:15" ht="51.75" customHeight="1" thickBot="1">
      <c r="A4" s="52"/>
      <c r="B4" s="3" t="s">
        <v>4</v>
      </c>
      <c r="C4" s="3" t="s">
        <v>5</v>
      </c>
      <c r="D4" s="4" t="s">
        <v>6</v>
      </c>
      <c r="E4" s="5" t="s">
        <v>7</v>
      </c>
      <c r="F4" s="5" t="s">
        <v>8</v>
      </c>
      <c r="G4" s="6" t="s">
        <v>9</v>
      </c>
      <c r="H4" s="7"/>
      <c r="I4" s="52"/>
      <c r="J4" s="3" t="s">
        <v>4</v>
      </c>
      <c r="K4" s="3" t="s">
        <v>5</v>
      </c>
      <c r="L4" s="4" t="s">
        <v>6</v>
      </c>
      <c r="M4" s="5" t="s">
        <v>7</v>
      </c>
      <c r="N4" s="5" t="s">
        <v>8</v>
      </c>
      <c r="O4" s="6" t="s">
        <v>9</v>
      </c>
    </row>
    <row r="5" spans="1:17" ht="60.75" collapsed="1" thickBot="1">
      <c r="A5" s="30" t="s">
        <v>10</v>
      </c>
      <c r="B5" s="31">
        <f>SUM(B6:B22)</f>
        <v>945006</v>
      </c>
      <c r="C5" s="31">
        <f>SUM(C6:C22)</f>
        <v>939071</v>
      </c>
      <c r="D5" s="32">
        <f>B5/C5</f>
        <v>1.0063200759048039</v>
      </c>
      <c r="E5" s="33">
        <f>SUM(E6:E22)</f>
        <v>343197.21100000007</v>
      </c>
      <c r="F5" s="33">
        <f>SUM(F6:F22)</f>
        <v>343161</v>
      </c>
      <c r="G5" s="34">
        <f>E5/F5</f>
        <v>1.000105521897885</v>
      </c>
      <c r="H5" s="13"/>
      <c r="I5" s="30" t="s">
        <v>10</v>
      </c>
      <c r="J5" s="31">
        <f>SUM(J6:J22)</f>
        <v>945006</v>
      </c>
      <c r="K5" s="31">
        <f>SUM(K6:K22)</f>
        <v>939071</v>
      </c>
      <c r="L5" s="32">
        <f>J5/K5</f>
        <v>1.0063200759048039</v>
      </c>
      <c r="M5" s="33">
        <f>SUM(M6:M22)</f>
        <v>284518.848</v>
      </c>
      <c r="N5" s="33">
        <f>SUM(N6:N22)</f>
        <v>284622</v>
      </c>
      <c r="O5" s="34">
        <f>M5/N5</f>
        <v>0.9996375824778126</v>
      </c>
      <c r="P5" s="29">
        <v>2</v>
      </c>
      <c r="Q5" s="29">
        <v>1</v>
      </c>
    </row>
    <row r="6" spans="1:17" ht="24" outlineLevel="1" thickBot="1">
      <c r="A6" s="14" t="s">
        <v>11</v>
      </c>
      <c r="B6" s="18">
        <v>39183</v>
      </c>
      <c r="C6" s="18">
        <v>39117</v>
      </c>
      <c r="D6" s="19">
        <f aca="true" t="shared" si="0" ref="D6:D22">B6/C6</f>
        <v>1.0016872459544444</v>
      </c>
      <c r="E6" s="15">
        <v>19243.782</v>
      </c>
      <c r="F6" s="15">
        <v>19244</v>
      </c>
      <c r="G6" s="16">
        <f aca="true" t="shared" si="1" ref="G6:G22">E6/F6</f>
        <v>0.9999886717938058</v>
      </c>
      <c r="H6" s="17"/>
      <c r="I6" s="14" t="s">
        <v>11</v>
      </c>
      <c r="J6" s="18">
        <v>39183</v>
      </c>
      <c r="K6" s="18">
        <v>39117</v>
      </c>
      <c r="L6" s="19">
        <f aca="true" t="shared" si="2" ref="L6:L22">J6/K6</f>
        <v>1.0016872459544444</v>
      </c>
      <c r="M6" s="15">
        <v>18293.274</v>
      </c>
      <c r="N6" s="15">
        <v>18293</v>
      </c>
      <c r="O6" s="16">
        <f aca="true" t="shared" si="3" ref="O6:O22">M6/N6</f>
        <v>1.0000149784070411</v>
      </c>
      <c r="P6" s="29">
        <v>2</v>
      </c>
      <c r="Q6" s="29">
        <v>0</v>
      </c>
    </row>
    <row r="7" spans="1:17" ht="24" outlineLevel="1" thickBot="1">
      <c r="A7" s="14" t="s">
        <v>12</v>
      </c>
      <c r="B7" s="18">
        <v>22353</v>
      </c>
      <c r="C7" s="18">
        <v>22374</v>
      </c>
      <c r="D7" s="19">
        <f t="shared" si="0"/>
        <v>0.9990614105658353</v>
      </c>
      <c r="E7" s="15">
        <v>7777.599</v>
      </c>
      <c r="F7" s="15">
        <v>7778</v>
      </c>
      <c r="G7" s="16">
        <f t="shared" si="1"/>
        <v>0.9999484443301621</v>
      </c>
      <c r="H7" s="17"/>
      <c r="I7" s="14" t="s">
        <v>12</v>
      </c>
      <c r="J7" s="18">
        <v>22353</v>
      </c>
      <c r="K7" s="18">
        <v>22374</v>
      </c>
      <c r="L7" s="19">
        <f t="shared" si="2"/>
        <v>0.9990614105658353</v>
      </c>
      <c r="M7" s="15">
        <v>7484.276</v>
      </c>
      <c r="N7" s="15">
        <v>7484</v>
      </c>
      <c r="O7" s="16">
        <f t="shared" si="3"/>
        <v>1.0000368786745055</v>
      </c>
      <c r="P7" s="29">
        <v>2</v>
      </c>
      <c r="Q7" s="29">
        <v>1</v>
      </c>
    </row>
    <row r="8" spans="1:17" ht="24" outlineLevel="1" thickBot="1">
      <c r="A8" s="14" t="s">
        <v>13</v>
      </c>
      <c r="B8" s="18">
        <v>93920</v>
      </c>
      <c r="C8" s="18">
        <v>93902</v>
      </c>
      <c r="D8" s="19">
        <f t="shared" si="0"/>
        <v>1.0001916892078977</v>
      </c>
      <c r="E8" s="15">
        <v>41205.69</v>
      </c>
      <c r="F8" s="15">
        <v>41206</v>
      </c>
      <c r="G8" s="16">
        <f t="shared" si="1"/>
        <v>0.9999924768237636</v>
      </c>
      <c r="H8" s="17"/>
      <c r="I8" s="14" t="s">
        <v>13</v>
      </c>
      <c r="J8" s="18">
        <v>93920</v>
      </c>
      <c r="K8" s="18">
        <v>93902</v>
      </c>
      <c r="L8" s="19">
        <f t="shared" si="2"/>
        <v>1.0001916892078977</v>
      </c>
      <c r="M8" s="15">
        <v>22881.761</v>
      </c>
      <c r="N8" s="15">
        <v>22882</v>
      </c>
      <c r="O8" s="16">
        <f t="shared" si="3"/>
        <v>0.9999895551088192</v>
      </c>
      <c r="P8" s="29">
        <v>2</v>
      </c>
      <c r="Q8" s="29">
        <v>0</v>
      </c>
    </row>
    <row r="9" spans="1:17" ht="24" outlineLevel="1" thickBot="1">
      <c r="A9" s="14" t="s">
        <v>14</v>
      </c>
      <c r="B9" s="18">
        <v>52429</v>
      </c>
      <c r="C9" s="18">
        <v>52158</v>
      </c>
      <c r="D9" s="19">
        <f t="shared" si="0"/>
        <v>1.0051957513708347</v>
      </c>
      <c r="E9" s="15">
        <v>21797.765</v>
      </c>
      <c r="F9" s="15">
        <v>21792</v>
      </c>
      <c r="G9" s="16">
        <f t="shared" si="1"/>
        <v>1.0002645466226139</v>
      </c>
      <c r="H9" s="17"/>
      <c r="I9" s="14" t="s">
        <v>14</v>
      </c>
      <c r="J9" s="18">
        <v>52429</v>
      </c>
      <c r="K9" s="18">
        <v>52158</v>
      </c>
      <c r="L9" s="19">
        <f t="shared" si="2"/>
        <v>1.0051957513708347</v>
      </c>
      <c r="M9" s="15">
        <v>20602.861</v>
      </c>
      <c r="N9" s="15">
        <v>20597</v>
      </c>
      <c r="O9" s="16">
        <f t="shared" si="3"/>
        <v>1.0002845560033016</v>
      </c>
      <c r="P9" s="29">
        <v>2</v>
      </c>
      <c r="Q9" s="29">
        <v>0</v>
      </c>
    </row>
    <row r="10" spans="1:17" ht="24" outlineLevel="1" thickBot="1">
      <c r="A10" s="14" t="s">
        <v>15</v>
      </c>
      <c r="B10" s="18">
        <v>63011</v>
      </c>
      <c r="C10" s="18">
        <v>63411</v>
      </c>
      <c r="D10" s="19">
        <f t="shared" si="0"/>
        <v>0.9936919461923011</v>
      </c>
      <c r="E10" s="15">
        <v>24377.191</v>
      </c>
      <c r="F10" s="15">
        <v>24259</v>
      </c>
      <c r="G10" s="16">
        <f t="shared" si="1"/>
        <v>1.0048720474875303</v>
      </c>
      <c r="H10" s="17"/>
      <c r="I10" s="14" t="s">
        <v>15</v>
      </c>
      <c r="J10" s="18">
        <v>63011</v>
      </c>
      <c r="K10" s="18">
        <v>63411</v>
      </c>
      <c r="L10" s="19">
        <f t="shared" si="2"/>
        <v>0.9936919461923011</v>
      </c>
      <c r="M10" s="15">
        <v>26185.951</v>
      </c>
      <c r="N10" s="15">
        <v>26207</v>
      </c>
      <c r="O10" s="16">
        <f t="shared" si="3"/>
        <v>0.9991968176441409</v>
      </c>
      <c r="P10" s="29">
        <v>2</v>
      </c>
      <c r="Q10" s="29">
        <v>1</v>
      </c>
    </row>
    <row r="11" spans="1:17" ht="24" outlineLevel="1" thickBot="1">
      <c r="A11" s="14" t="s">
        <v>16</v>
      </c>
      <c r="B11" s="18">
        <v>53101</v>
      </c>
      <c r="C11" s="18">
        <v>52521</v>
      </c>
      <c r="D11" s="19">
        <f t="shared" si="0"/>
        <v>1.0110432017669122</v>
      </c>
      <c r="E11" s="15">
        <v>21523.083</v>
      </c>
      <c r="F11" s="15">
        <v>21523</v>
      </c>
      <c r="G11" s="16">
        <f t="shared" si="1"/>
        <v>1.0000038563397295</v>
      </c>
      <c r="H11" s="17"/>
      <c r="I11" s="14" t="s">
        <v>16</v>
      </c>
      <c r="J11" s="18">
        <v>53101</v>
      </c>
      <c r="K11" s="18">
        <v>52521</v>
      </c>
      <c r="L11" s="19">
        <f t="shared" si="2"/>
        <v>1.0110432017669122</v>
      </c>
      <c r="M11" s="15">
        <v>20234.807</v>
      </c>
      <c r="N11" s="15">
        <v>20234</v>
      </c>
      <c r="O11" s="16">
        <f t="shared" si="3"/>
        <v>1.0000398833646338</v>
      </c>
      <c r="P11" s="29">
        <v>2</v>
      </c>
      <c r="Q11" s="29">
        <v>1</v>
      </c>
    </row>
    <row r="12" spans="1:17" ht="24" outlineLevel="1" thickBot="1">
      <c r="A12" s="35" t="s">
        <v>17</v>
      </c>
      <c r="B12" s="36">
        <v>52306</v>
      </c>
      <c r="C12" s="36">
        <v>52183</v>
      </c>
      <c r="D12" s="37">
        <f t="shared" si="0"/>
        <v>1.0023570894735834</v>
      </c>
      <c r="E12" s="20">
        <v>23222.794</v>
      </c>
      <c r="F12" s="20">
        <v>23690</v>
      </c>
      <c r="G12" s="21">
        <f t="shared" si="1"/>
        <v>0.9802783452933728</v>
      </c>
      <c r="H12" s="17"/>
      <c r="I12" s="14" t="s">
        <v>17</v>
      </c>
      <c r="J12" s="18">
        <v>52306</v>
      </c>
      <c r="K12" s="18">
        <v>52183</v>
      </c>
      <c r="L12" s="19">
        <f t="shared" si="2"/>
        <v>1.0023570894735834</v>
      </c>
      <c r="M12" s="15">
        <v>19312.329</v>
      </c>
      <c r="N12" s="15">
        <v>19233</v>
      </c>
      <c r="O12" s="16">
        <f t="shared" si="3"/>
        <v>1.004124629542973</v>
      </c>
      <c r="P12" s="29">
        <v>2</v>
      </c>
      <c r="Q12" s="29">
        <v>1</v>
      </c>
    </row>
    <row r="13" spans="1:17" ht="24" outlineLevel="1" thickBot="1">
      <c r="A13" s="14" t="s">
        <v>18</v>
      </c>
      <c r="B13" s="18">
        <v>22973</v>
      </c>
      <c r="C13" s="18">
        <v>22663</v>
      </c>
      <c r="D13" s="19">
        <f t="shared" si="0"/>
        <v>1.0136786833164189</v>
      </c>
      <c r="E13" s="15">
        <v>5092.454</v>
      </c>
      <c r="F13" s="15">
        <v>5078</v>
      </c>
      <c r="G13" s="16">
        <f t="shared" si="1"/>
        <v>1.0028463962189837</v>
      </c>
      <c r="H13" s="17"/>
      <c r="I13" s="14" t="s">
        <v>18</v>
      </c>
      <c r="J13" s="18">
        <v>22973</v>
      </c>
      <c r="K13" s="18">
        <v>22663</v>
      </c>
      <c r="L13" s="19">
        <f t="shared" si="2"/>
        <v>1.0136786833164189</v>
      </c>
      <c r="M13" s="15">
        <v>6154.295</v>
      </c>
      <c r="N13" s="15">
        <v>6154</v>
      </c>
      <c r="O13" s="16">
        <f t="shared" si="3"/>
        <v>1.0000479363015924</v>
      </c>
      <c r="P13" s="29">
        <v>2</v>
      </c>
      <c r="Q13" s="29">
        <v>0</v>
      </c>
    </row>
    <row r="14" spans="1:17" ht="24" outlineLevel="1" thickBot="1">
      <c r="A14" s="14" t="s">
        <v>19</v>
      </c>
      <c r="B14" s="18">
        <v>1239</v>
      </c>
      <c r="C14" s="18">
        <v>1239</v>
      </c>
      <c r="D14" s="19">
        <f t="shared" si="0"/>
        <v>1</v>
      </c>
      <c r="E14" s="15">
        <v>488.413</v>
      </c>
      <c r="F14" s="15">
        <v>452</v>
      </c>
      <c r="G14" s="16">
        <f t="shared" si="1"/>
        <v>1.0805597345132743</v>
      </c>
      <c r="H14" s="17"/>
      <c r="I14" s="44" t="s">
        <v>19</v>
      </c>
      <c r="J14" s="45">
        <v>1239</v>
      </c>
      <c r="K14" s="45">
        <v>1239</v>
      </c>
      <c r="L14" s="46">
        <f t="shared" si="2"/>
        <v>1</v>
      </c>
      <c r="M14" s="43">
        <v>470.651</v>
      </c>
      <c r="N14" s="43">
        <v>460</v>
      </c>
      <c r="O14" s="47">
        <f t="shared" si="3"/>
        <v>1.023154347826087</v>
      </c>
      <c r="P14" s="29">
        <v>2</v>
      </c>
      <c r="Q14" s="29">
        <v>1</v>
      </c>
    </row>
    <row r="15" spans="1:17" ht="24" outlineLevel="1" thickBot="1">
      <c r="A15" s="14" t="s">
        <v>20</v>
      </c>
      <c r="B15" s="18">
        <v>67829</v>
      </c>
      <c r="C15" s="18">
        <v>67099</v>
      </c>
      <c r="D15" s="19">
        <f t="shared" si="0"/>
        <v>1.0108794467875826</v>
      </c>
      <c r="E15" s="15">
        <v>25294.382</v>
      </c>
      <c r="F15" s="15">
        <v>24998</v>
      </c>
      <c r="G15" s="16">
        <f t="shared" si="1"/>
        <v>1.01185622849828</v>
      </c>
      <c r="H15" s="17"/>
      <c r="I15" s="14" t="s">
        <v>20</v>
      </c>
      <c r="J15" s="18">
        <v>67829</v>
      </c>
      <c r="K15" s="18">
        <v>67099</v>
      </c>
      <c r="L15" s="19">
        <f t="shared" si="2"/>
        <v>1.0108794467875826</v>
      </c>
      <c r="M15" s="15">
        <v>23643.402</v>
      </c>
      <c r="N15" s="15">
        <v>23451</v>
      </c>
      <c r="O15" s="16">
        <f t="shared" si="3"/>
        <v>1.0082044262504797</v>
      </c>
      <c r="P15" s="29">
        <v>2</v>
      </c>
      <c r="Q15" s="29">
        <v>1</v>
      </c>
    </row>
    <row r="16" spans="1:17" ht="24" thickBot="1">
      <c r="A16" s="14" t="s">
        <v>21</v>
      </c>
      <c r="B16" s="18">
        <v>49338</v>
      </c>
      <c r="C16" s="18">
        <v>50944</v>
      </c>
      <c r="D16" s="19">
        <f t="shared" si="0"/>
        <v>0.968475188442211</v>
      </c>
      <c r="E16" s="15">
        <v>23848.719</v>
      </c>
      <c r="F16" s="15">
        <v>23533</v>
      </c>
      <c r="G16" s="16">
        <f t="shared" si="1"/>
        <v>1.0134160115582374</v>
      </c>
      <c r="H16" s="17"/>
      <c r="I16" s="35" t="s">
        <v>21</v>
      </c>
      <c r="J16" s="36">
        <v>49338</v>
      </c>
      <c r="K16" s="36">
        <v>50944</v>
      </c>
      <c r="L16" s="37">
        <f t="shared" si="2"/>
        <v>0.968475188442211</v>
      </c>
      <c r="M16" s="20">
        <v>16496.454</v>
      </c>
      <c r="N16" s="20">
        <v>16676</v>
      </c>
      <c r="O16" s="21">
        <f t="shared" si="3"/>
        <v>0.9892332693691533</v>
      </c>
      <c r="P16" s="29">
        <v>1</v>
      </c>
      <c r="Q16" s="29">
        <v>1</v>
      </c>
    </row>
    <row r="17" spans="1:17" ht="24" outlineLevel="1" thickBot="1">
      <c r="A17" s="14" t="s">
        <v>22</v>
      </c>
      <c r="B17" s="18">
        <v>47164</v>
      </c>
      <c r="C17" s="18">
        <v>47107</v>
      </c>
      <c r="D17" s="19">
        <f t="shared" si="0"/>
        <v>1.0012100112509819</v>
      </c>
      <c r="E17" s="15">
        <v>14422.687</v>
      </c>
      <c r="F17" s="15">
        <v>14423</v>
      </c>
      <c r="G17" s="16">
        <f t="shared" si="1"/>
        <v>0.9999782985509256</v>
      </c>
      <c r="H17" s="17"/>
      <c r="I17" s="14" t="s">
        <v>22</v>
      </c>
      <c r="J17" s="18">
        <v>47164</v>
      </c>
      <c r="K17" s="18">
        <v>47107</v>
      </c>
      <c r="L17" s="19">
        <f t="shared" si="2"/>
        <v>1.0012100112509819</v>
      </c>
      <c r="M17" s="15">
        <v>13867.729</v>
      </c>
      <c r="N17" s="15">
        <v>13868</v>
      </c>
      <c r="O17" s="16">
        <f t="shared" si="3"/>
        <v>0.999980458609749</v>
      </c>
      <c r="P17" s="29">
        <v>1</v>
      </c>
      <c r="Q17" s="29">
        <v>0</v>
      </c>
    </row>
    <row r="18" spans="1:17" ht="24" outlineLevel="1" thickBot="1">
      <c r="A18" s="14" t="s">
        <v>23</v>
      </c>
      <c r="B18" s="18">
        <v>81606</v>
      </c>
      <c r="C18" s="18">
        <v>81072</v>
      </c>
      <c r="D18" s="19">
        <f t="shared" si="0"/>
        <v>1.006586737714624</v>
      </c>
      <c r="E18" s="15">
        <v>21402.549</v>
      </c>
      <c r="F18" s="15">
        <v>21394</v>
      </c>
      <c r="G18" s="16">
        <f t="shared" si="1"/>
        <v>1.000399598018136</v>
      </c>
      <c r="H18" s="17"/>
      <c r="I18" s="35" t="s">
        <v>23</v>
      </c>
      <c r="J18" s="36">
        <v>81606</v>
      </c>
      <c r="K18" s="36">
        <v>81072</v>
      </c>
      <c r="L18" s="37">
        <f t="shared" si="2"/>
        <v>1.006586737714624</v>
      </c>
      <c r="M18" s="20">
        <v>15695.914</v>
      </c>
      <c r="N18" s="20">
        <v>16037</v>
      </c>
      <c r="O18" s="21">
        <f t="shared" si="3"/>
        <v>0.9787313088482884</v>
      </c>
      <c r="P18" s="29">
        <v>1</v>
      </c>
      <c r="Q18" s="29">
        <v>1</v>
      </c>
    </row>
    <row r="19" spans="1:17" ht="24" outlineLevel="1" thickBot="1">
      <c r="A19" s="14" t="s">
        <v>24</v>
      </c>
      <c r="B19" s="18">
        <v>127553</v>
      </c>
      <c r="C19" s="18">
        <v>124771</v>
      </c>
      <c r="D19" s="19">
        <f t="shared" si="0"/>
        <v>1.022296847825216</v>
      </c>
      <c r="E19" s="15">
        <v>25190.59</v>
      </c>
      <c r="F19" s="15">
        <v>25189</v>
      </c>
      <c r="G19" s="16">
        <f t="shared" si="1"/>
        <v>1.0000631227916947</v>
      </c>
      <c r="H19" s="17"/>
      <c r="I19" s="14" t="s">
        <v>24</v>
      </c>
      <c r="J19" s="18">
        <v>127553</v>
      </c>
      <c r="K19" s="18">
        <v>124771</v>
      </c>
      <c r="L19" s="19">
        <f t="shared" si="2"/>
        <v>1.022296847825216</v>
      </c>
      <c r="M19" s="15">
        <v>6029.593</v>
      </c>
      <c r="N19" s="15">
        <v>5996</v>
      </c>
      <c r="O19" s="16">
        <f t="shared" si="3"/>
        <v>1.0056025683789191</v>
      </c>
      <c r="P19" s="29">
        <v>2</v>
      </c>
      <c r="Q19" s="29">
        <v>1</v>
      </c>
    </row>
    <row r="20" spans="1:17" ht="22.5" customHeight="1" outlineLevel="1" thickBot="1">
      <c r="A20" s="14" t="s">
        <v>25</v>
      </c>
      <c r="B20" s="18">
        <v>41531</v>
      </c>
      <c r="C20" s="18">
        <v>39581</v>
      </c>
      <c r="D20" s="19">
        <f t="shared" si="0"/>
        <v>1.0492660619994443</v>
      </c>
      <c r="E20" s="15">
        <v>15194.791</v>
      </c>
      <c r="F20" s="15">
        <v>15220</v>
      </c>
      <c r="G20" s="16">
        <f t="shared" si="1"/>
        <v>0.9983436925098554</v>
      </c>
      <c r="H20" s="17"/>
      <c r="I20" s="14" t="s">
        <v>25</v>
      </c>
      <c r="J20" s="18">
        <v>41531</v>
      </c>
      <c r="K20" s="18">
        <v>39581</v>
      </c>
      <c r="L20" s="19">
        <f t="shared" si="2"/>
        <v>1.0492660619994443</v>
      </c>
      <c r="M20" s="15">
        <v>13412.194</v>
      </c>
      <c r="N20" s="15">
        <v>13436</v>
      </c>
      <c r="O20" s="16">
        <f t="shared" si="3"/>
        <v>0.9982281929145579</v>
      </c>
      <c r="P20" s="29">
        <v>2</v>
      </c>
      <c r="Q20" s="29">
        <v>1</v>
      </c>
    </row>
    <row r="21" spans="1:17" ht="24" outlineLevel="1" thickBot="1">
      <c r="A21" s="14" t="s">
        <v>26</v>
      </c>
      <c r="B21" s="18">
        <v>96257</v>
      </c>
      <c r="C21" s="18">
        <v>96195</v>
      </c>
      <c r="D21" s="19">
        <f t="shared" si="0"/>
        <v>1.0006445241436666</v>
      </c>
      <c r="E21" s="15">
        <v>44038.374</v>
      </c>
      <c r="F21" s="15">
        <v>44038</v>
      </c>
      <c r="G21" s="16">
        <f t="shared" si="1"/>
        <v>1.0000084926654254</v>
      </c>
      <c r="H21" s="17"/>
      <c r="I21" s="14" t="s">
        <v>26</v>
      </c>
      <c r="J21" s="18">
        <v>96257</v>
      </c>
      <c r="K21" s="18">
        <v>96195</v>
      </c>
      <c r="L21" s="19">
        <f t="shared" si="2"/>
        <v>1.0006445241436666</v>
      </c>
      <c r="M21" s="15">
        <v>44506.303</v>
      </c>
      <c r="N21" s="15">
        <v>44506</v>
      </c>
      <c r="O21" s="16">
        <f t="shared" si="3"/>
        <v>1.000006808070822</v>
      </c>
      <c r="P21" s="29">
        <v>1</v>
      </c>
      <c r="Q21" s="29">
        <v>1</v>
      </c>
    </row>
    <row r="22" spans="1:17" ht="24" outlineLevel="1" thickBot="1">
      <c r="A22" s="35" t="s">
        <v>27</v>
      </c>
      <c r="B22" s="36">
        <v>33213</v>
      </c>
      <c r="C22" s="36">
        <v>32734</v>
      </c>
      <c r="D22" s="37">
        <f t="shared" si="0"/>
        <v>1.0146331031954543</v>
      </c>
      <c r="E22" s="20">
        <v>9076.348</v>
      </c>
      <c r="F22" s="20">
        <v>9344</v>
      </c>
      <c r="G22" s="21">
        <f t="shared" si="1"/>
        <v>0.9713557363013698</v>
      </c>
      <c r="H22" s="17"/>
      <c r="I22" s="14" t="s">
        <v>27</v>
      </c>
      <c r="J22" s="18">
        <v>33213</v>
      </c>
      <c r="K22" s="18">
        <v>32734</v>
      </c>
      <c r="L22" s="19">
        <f t="shared" si="2"/>
        <v>1.0146331031954543</v>
      </c>
      <c r="M22" s="15">
        <v>9247.054</v>
      </c>
      <c r="N22" s="15">
        <v>9108</v>
      </c>
      <c r="O22" s="16">
        <f t="shared" si="3"/>
        <v>1.0152672375933245</v>
      </c>
      <c r="P22" s="29">
        <v>2</v>
      </c>
      <c r="Q22" s="29">
        <v>1</v>
      </c>
    </row>
    <row r="23" ht="23.25">
      <c r="N23" s="22"/>
    </row>
  </sheetData>
  <sheetProtection/>
  <mergeCells count="9">
    <mergeCell ref="A1:O1"/>
    <mergeCell ref="A2:G2"/>
    <mergeCell ref="I2:O2"/>
    <mergeCell ref="A3:A4"/>
    <mergeCell ref="B3:D3"/>
    <mergeCell ref="E3:G3"/>
    <mergeCell ref="I3:I4"/>
    <mergeCell ref="J3:L3"/>
    <mergeCell ref="M3:O3"/>
  </mergeCells>
  <conditionalFormatting sqref="A15:A22">
    <cfRule type="expression" priority="9" dxfId="1" stopIfTrue="1">
      <formula>(#REF!=1)</formula>
    </cfRule>
    <cfRule type="expression" priority="10" dxfId="0" stopIfTrue="1">
      <formula>(#REF!=2)</formula>
    </cfRule>
  </conditionalFormatting>
  <conditionalFormatting sqref="A6:A8 A10:A14">
    <cfRule type="expression" priority="11" dxfId="1" stopIfTrue="1">
      <formula>(#REF!=1)</formula>
    </cfRule>
    <cfRule type="expression" priority="12" dxfId="0" stopIfTrue="1">
      <formula>(#REF!=2)</formula>
    </cfRule>
  </conditionalFormatting>
  <conditionalFormatting sqref="A9">
    <cfRule type="expression" priority="7" dxfId="1" stopIfTrue="1">
      <formula>(#REF!=1)</formula>
    </cfRule>
    <cfRule type="expression" priority="8" dxfId="0" stopIfTrue="1">
      <formula>(#REF!=2)</formula>
    </cfRule>
  </conditionalFormatting>
  <conditionalFormatting sqref="I15:I22">
    <cfRule type="expression" priority="3" dxfId="1" stopIfTrue="1">
      <formula>(#REF!=1)</formula>
    </cfRule>
    <cfRule type="expression" priority="4" dxfId="0" stopIfTrue="1">
      <formula>(#REF!=2)</formula>
    </cfRule>
  </conditionalFormatting>
  <conditionalFormatting sqref="I6:I8 I10:I14">
    <cfRule type="expression" priority="5" dxfId="1" stopIfTrue="1">
      <formula>(#REF!=1)</formula>
    </cfRule>
    <cfRule type="expression" priority="6" dxfId="0" stopIfTrue="1">
      <formula>(#REF!=2)</formula>
    </cfRule>
  </conditionalFormatting>
  <conditionalFormatting sqref="I9">
    <cfRule type="expression" priority="1" dxfId="1" stopIfTrue="1">
      <formula>(#REF!=1)</formula>
    </cfRule>
    <cfRule type="expression" priority="2" dxfId="0" stopIfTrue="1">
      <formula>(#REF!=2)</formula>
    </cfRule>
  </conditionalFormatting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3">
      <selection activeCell="E18" sqref="E18"/>
    </sheetView>
  </sheetViews>
  <sheetFormatPr defaultColWidth="9.140625" defaultRowHeight="15" outlineLevelRow="1"/>
  <cols>
    <col min="1" max="1" width="41.8515625" style="29" customWidth="1"/>
    <col min="2" max="2" width="0.13671875" style="29" hidden="1" customWidth="1"/>
    <col min="3" max="3" width="16.8515625" style="29" hidden="1" customWidth="1"/>
    <col min="4" max="4" width="0.13671875" style="29" hidden="1" customWidth="1"/>
    <col min="5" max="6" width="19.00390625" style="29" customWidth="1"/>
    <col min="7" max="7" width="16.8515625" style="29" customWidth="1"/>
    <col min="8" max="8" width="11.140625" style="29" customWidth="1"/>
    <col min="9" max="9" width="39.28125" style="29" customWidth="1"/>
    <col min="10" max="10" width="0.13671875" style="29" customWidth="1"/>
    <col min="11" max="12" width="16.8515625" style="29" hidden="1" customWidth="1"/>
    <col min="13" max="13" width="21.00390625" style="29" customWidth="1"/>
    <col min="14" max="14" width="18.57421875" style="29" customWidth="1"/>
    <col min="15" max="15" width="18.421875" style="29" customWidth="1"/>
    <col min="16" max="17" width="0" style="29" hidden="1" customWidth="1"/>
    <col min="18" max="16384" width="9.140625" style="29" customWidth="1"/>
  </cols>
  <sheetData>
    <row r="1" spans="1:15" s="27" customFormat="1" ht="77.25" customHeight="1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3" customHeight="1" thickBot="1">
      <c r="A2" s="49" t="s">
        <v>0</v>
      </c>
      <c r="B2" s="49"/>
      <c r="C2" s="49"/>
      <c r="D2" s="49"/>
      <c r="E2" s="49"/>
      <c r="F2" s="49"/>
      <c r="G2" s="49"/>
      <c r="H2" s="28"/>
      <c r="I2" s="50" t="s">
        <v>1</v>
      </c>
      <c r="J2" s="50"/>
      <c r="K2" s="50"/>
      <c r="L2" s="50"/>
      <c r="M2" s="50"/>
      <c r="N2" s="50"/>
      <c r="O2" s="50"/>
    </row>
    <row r="3" spans="1:15" ht="16.5" customHeight="1" thickBot="1">
      <c r="A3" s="51" t="s">
        <v>2</v>
      </c>
      <c r="B3" s="53" t="s">
        <v>3</v>
      </c>
      <c r="C3" s="53"/>
      <c r="D3" s="53"/>
      <c r="E3" s="54" t="s">
        <v>32</v>
      </c>
      <c r="F3" s="54"/>
      <c r="G3" s="55"/>
      <c r="H3" s="2"/>
      <c r="I3" s="51" t="s">
        <v>2</v>
      </c>
      <c r="J3" s="53" t="s">
        <v>3</v>
      </c>
      <c r="K3" s="53"/>
      <c r="L3" s="53"/>
      <c r="M3" s="54" t="s">
        <v>32</v>
      </c>
      <c r="N3" s="54"/>
      <c r="O3" s="55"/>
    </row>
    <row r="4" spans="1:15" ht="51.75" customHeight="1" thickBot="1">
      <c r="A4" s="52"/>
      <c r="B4" s="3" t="s">
        <v>4</v>
      </c>
      <c r="C4" s="3" t="s">
        <v>5</v>
      </c>
      <c r="D4" s="4" t="s">
        <v>6</v>
      </c>
      <c r="E4" s="5" t="s">
        <v>7</v>
      </c>
      <c r="F4" s="5" t="s">
        <v>8</v>
      </c>
      <c r="G4" s="6" t="s">
        <v>9</v>
      </c>
      <c r="H4" s="7"/>
      <c r="I4" s="52"/>
      <c r="J4" s="3" t="s">
        <v>4</v>
      </c>
      <c r="K4" s="3" t="s">
        <v>5</v>
      </c>
      <c r="L4" s="4" t="s">
        <v>6</v>
      </c>
      <c r="M4" s="5" t="s">
        <v>7</v>
      </c>
      <c r="N4" s="5" t="s">
        <v>8</v>
      </c>
      <c r="O4" s="6" t="s">
        <v>9</v>
      </c>
    </row>
    <row r="5" spans="1:17" ht="60.75" collapsed="1" thickBot="1">
      <c r="A5" s="30" t="s">
        <v>10</v>
      </c>
      <c r="B5" s="31">
        <f>SUM(B6:B22)</f>
        <v>945006</v>
      </c>
      <c r="C5" s="31">
        <f>SUM(C6:C22)</f>
        <v>939071</v>
      </c>
      <c r="D5" s="32">
        <f>B5/C5</f>
        <v>1.0063200759048039</v>
      </c>
      <c r="E5" s="33">
        <f>SUM(E6:E22)</f>
        <v>355144.804</v>
      </c>
      <c r="F5" s="33">
        <f>SUM(F6:F22)</f>
        <v>354312</v>
      </c>
      <c r="G5" s="34">
        <f>E5/F5</f>
        <v>1.0023504820610083</v>
      </c>
      <c r="H5" s="13"/>
      <c r="I5" s="30" t="s">
        <v>10</v>
      </c>
      <c r="J5" s="31">
        <f>SUM(J6:J22)</f>
        <v>945006</v>
      </c>
      <c r="K5" s="31">
        <f>SUM(K6:K22)</f>
        <v>939071</v>
      </c>
      <c r="L5" s="32">
        <f>J5/K5</f>
        <v>1.0063200759048039</v>
      </c>
      <c r="M5" s="33">
        <f>SUM(M6:M22)</f>
        <v>294038.7299999999</v>
      </c>
      <c r="N5" s="33">
        <f>SUM(N6:N22)</f>
        <v>294182</v>
      </c>
      <c r="O5" s="34">
        <f>M5/N5</f>
        <v>0.9995129885581032</v>
      </c>
      <c r="P5" s="29">
        <v>2</v>
      </c>
      <c r="Q5" s="29">
        <v>1</v>
      </c>
    </row>
    <row r="6" spans="1:17" ht="24" outlineLevel="1" thickBot="1">
      <c r="A6" s="14" t="s">
        <v>11</v>
      </c>
      <c r="B6" s="18">
        <v>39183</v>
      </c>
      <c r="C6" s="18">
        <v>39117</v>
      </c>
      <c r="D6" s="19">
        <f aca="true" t="shared" si="0" ref="D6:D22">B6/C6</f>
        <v>1.0016872459544444</v>
      </c>
      <c r="E6" s="15">
        <v>19922.667</v>
      </c>
      <c r="F6" s="15">
        <v>19923</v>
      </c>
      <c r="G6" s="16">
        <f aca="true" t="shared" si="1" ref="G6:G22">E6/F6</f>
        <v>0.9999832856497516</v>
      </c>
      <c r="H6" s="17"/>
      <c r="I6" s="14" t="s">
        <v>11</v>
      </c>
      <c r="J6" s="18">
        <v>39183</v>
      </c>
      <c r="K6" s="18">
        <v>39117</v>
      </c>
      <c r="L6" s="19">
        <f aca="true" t="shared" si="2" ref="L6:L22">J6/K6</f>
        <v>1.0016872459544444</v>
      </c>
      <c r="M6" s="15">
        <v>19095.989</v>
      </c>
      <c r="N6" s="15">
        <v>19103</v>
      </c>
      <c r="O6" s="16">
        <f aca="true" t="shared" si="3" ref="O6:O22">M6/N6</f>
        <v>0.9996329895827881</v>
      </c>
      <c r="P6" s="29">
        <v>2</v>
      </c>
      <c r="Q6" s="29">
        <v>0</v>
      </c>
    </row>
    <row r="7" spans="1:17" ht="24" outlineLevel="1" thickBot="1">
      <c r="A7" s="14" t="s">
        <v>12</v>
      </c>
      <c r="B7" s="18">
        <v>22353</v>
      </c>
      <c r="C7" s="18">
        <v>22374</v>
      </c>
      <c r="D7" s="19">
        <f t="shared" si="0"/>
        <v>0.9990614105658353</v>
      </c>
      <c r="E7" s="15">
        <v>8124.82</v>
      </c>
      <c r="F7" s="15">
        <v>8127</v>
      </c>
      <c r="G7" s="16">
        <f t="shared" si="1"/>
        <v>0.9997317583364095</v>
      </c>
      <c r="H7" s="17"/>
      <c r="I7" s="14" t="s">
        <v>12</v>
      </c>
      <c r="J7" s="18">
        <v>22353</v>
      </c>
      <c r="K7" s="18">
        <v>22374</v>
      </c>
      <c r="L7" s="19">
        <f t="shared" si="2"/>
        <v>0.9990614105658353</v>
      </c>
      <c r="M7" s="15">
        <v>7828.345</v>
      </c>
      <c r="N7" s="15">
        <v>7829</v>
      </c>
      <c r="O7" s="16">
        <f t="shared" si="3"/>
        <v>0.9999163366968962</v>
      </c>
      <c r="P7" s="29">
        <v>2</v>
      </c>
      <c r="Q7" s="29">
        <v>1</v>
      </c>
    </row>
    <row r="8" spans="1:17" ht="24" outlineLevel="1" thickBot="1">
      <c r="A8" s="14" t="s">
        <v>13</v>
      </c>
      <c r="B8" s="18">
        <v>93920</v>
      </c>
      <c r="C8" s="18">
        <v>93902</v>
      </c>
      <c r="D8" s="19">
        <f t="shared" si="0"/>
        <v>1.0001916892078977</v>
      </c>
      <c r="E8" s="15">
        <v>43387.055</v>
      </c>
      <c r="F8" s="15">
        <v>42357</v>
      </c>
      <c r="G8" s="16">
        <f t="shared" si="1"/>
        <v>1.0243184125410203</v>
      </c>
      <c r="H8" s="17"/>
      <c r="I8" s="14" t="s">
        <v>13</v>
      </c>
      <c r="J8" s="18">
        <v>93920</v>
      </c>
      <c r="K8" s="18">
        <v>93902</v>
      </c>
      <c r="L8" s="19">
        <f t="shared" si="2"/>
        <v>1.0001916892078977</v>
      </c>
      <c r="M8" s="15">
        <v>23749.694</v>
      </c>
      <c r="N8" s="15">
        <v>23747</v>
      </c>
      <c r="O8" s="16">
        <f t="shared" si="3"/>
        <v>1.000113445908957</v>
      </c>
      <c r="P8" s="29">
        <v>2</v>
      </c>
      <c r="Q8" s="29">
        <v>0</v>
      </c>
    </row>
    <row r="9" spans="1:17" ht="24" outlineLevel="1" thickBot="1">
      <c r="A9" s="14" t="s">
        <v>14</v>
      </c>
      <c r="B9" s="18">
        <v>52429</v>
      </c>
      <c r="C9" s="18">
        <v>52158</v>
      </c>
      <c r="D9" s="19">
        <f t="shared" si="0"/>
        <v>1.0051957513708347</v>
      </c>
      <c r="E9" s="15">
        <v>22423.045</v>
      </c>
      <c r="F9" s="15">
        <v>22423</v>
      </c>
      <c r="G9" s="16">
        <f t="shared" si="1"/>
        <v>1.000002006867948</v>
      </c>
      <c r="H9" s="17"/>
      <c r="I9" s="14" t="s">
        <v>14</v>
      </c>
      <c r="J9" s="18">
        <v>52429</v>
      </c>
      <c r="K9" s="18">
        <v>52158</v>
      </c>
      <c r="L9" s="19">
        <f t="shared" si="2"/>
        <v>1.0051957513708347</v>
      </c>
      <c r="M9" s="15">
        <v>21035.771</v>
      </c>
      <c r="N9" s="15">
        <v>21037</v>
      </c>
      <c r="O9" s="16">
        <f t="shared" si="3"/>
        <v>0.9999415791224985</v>
      </c>
      <c r="P9" s="29">
        <v>2</v>
      </c>
      <c r="Q9" s="29">
        <v>0</v>
      </c>
    </row>
    <row r="10" spans="1:17" ht="24" outlineLevel="1" thickBot="1">
      <c r="A10" s="14" t="s">
        <v>15</v>
      </c>
      <c r="B10" s="18">
        <v>63011</v>
      </c>
      <c r="C10" s="18">
        <v>63411</v>
      </c>
      <c r="D10" s="19">
        <f t="shared" si="0"/>
        <v>0.9936919461923011</v>
      </c>
      <c r="E10" s="15">
        <v>25193.083</v>
      </c>
      <c r="F10" s="15">
        <v>25194</v>
      </c>
      <c r="G10" s="16">
        <f t="shared" si="1"/>
        <v>0.9999636024450266</v>
      </c>
      <c r="H10" s="17"/>
      <c r="I10" s="14" t="s">
        <v>15</v>
      </c>
      <c r="J10" s="18">
        <v>63011</v>
      </c>
      <c r="K10" s="18">
        <v>63411</v>
      </c>
      <c r="L10" s="19">
        <f t="shared" si="2"/>
        <v>0.9936919461923011</v>
      </c>
      <c r="M10" s="15">
        <v>27017.48</v>
      </c>
      <c r="N10" s="15">
        <v>27017</v>
      </c>
      <c r="O10" s="16">
        <f t="shared" si="3"/>
        <v>1.0000177665914054</v>
      </c>
      <c r="P10" s="29">
        <v>2</v>
      </c>
      <c r="Q10" s="29">
        <v>1</v>
      </c>
    </row>
    <row r="11" spans="1:17" ht="24" outlineLevel="1" thickBot="1">
      <c r="A11" s="14" t="s">
        <v>16</v>
      </c>
      <c r="B11" s="18">
        <v>53101</v>
      </c>
      <c r="C11" s="18">
        <v>52521</v>
      </c>
      <c r="D11" s="19">
        <f t="shared" si="0"/>
        <v>1.0110432017669122</v>
      </c>
      <c r="E11" s="15">
        <v>22250.525</v>
      </c>
      <c r="F11" s="15">
        <v>22240</v>
      </c>
      <c r="G11" s="16">
        <f t="shared" si="1"/>
        <v>1.0004732464028778</v>
      </c>
      <c r="H11" s="17"/>
      <c r="I11" s="14" t="s">
        <v>16</v>
      </c>
      <c r="J11" s="18">
        <v>53101</v>
      </c>
      <c r="K11" s="18">
        <v>52521</v>
      </c>
      <c r="L11" s="19">
        <f t="shared" si="2"/>
        <v>1.0110432017669122</v>
      </c>
      <c r="M11" s="15">
        <v>20857.91</v>
      </c>
      <c r="N11" s="15">
        <v>20857</v>
      </c>
      <c r="O11" s="16">
        <f t="shared" si="3"/>
        <v>1.000043630435825</v>
      </c>
      <c r="P11" s="29">
        <v>2</v>
      </c>
      <c r="Q11" s="29">
        <v>1</v>
      </c>
    </row>
    <row r="12" spans="1:17" ht="24" outlineLevel="1" thickBot="1">
      <c r="A12" s="35" t="s">
        <v>17</v>
      </c>
      <c r="B12" s="36">
        <v>52306</v>
      </c>
      <c r="C12" s="36">
        <v>52183</v>
      </c>
      <c r="D12" s="37">
        <f t="shared" si="0"/>
        <v>1.0023570894735834</v>
      </c>
      <c r="E12" s="20">
        <v>24052.489</v>
      </c>
      <c r="F12" s="20">
        <v>24395</v>
      </c>
      <c r="G12" s="21">
        <f t="shared" si="1"/>
        <v>0.9859597868415659</v>
      </c>
      <c r="H12" s="17"/>
      <c r="I12" s="14" t="s">
        <v>17</v>
      </c>
      <c r="J12" s="18">
        <v>52306</v>
      </c>
      <c r="K12" s="18">
        <v>52183</v>
      </c>
      <c r="L12" s="19">
        <f t="shared" si="2"/>
        <v>1.0023570894735834</v>
      </c>
      <c r="M12" s="15">
        <v>20003.211</v>
      </c>
      <c r="N12" s="15">
        <v>19822</v>
      </c>
      <c r="O12" s="16">
        <f t="shared" si="3"/>
        <v>1.0091419130259307</v>
      </c>
      <c r="P12" s="29">
        <v>2</v>
      </c>
      <c r="Q12" s="29">
        <v>1</v>
      </c>
    </row>
    <row r="13" spans="1:17" ht="24" outlineLevel="1" thickBot="1">
      <c r="A13" s="14" t="s">
        <v>18</v>
      </c>
      <c r="B13" s="18">
        <v>22973</v>
      </c>
      <c r="C13" s="18">
        <v>22663</v>
      </c>
      <c r="D13" s="19">
        <f t="shared" si="0"/>
        <v>1.0136786833164189</v>
      </c>
      <c r="E13" s="15">
        <v>5295.346</v>
      </c>
      <c r="F13" s="15">
        <v>5295</v>
      </c>
      <c r="G13" s="16">
        <f t="shared" si="1"/>
        <v>1.000065344664778</v>
      </c>
      <c r="H13" s="17"/>
      <c r="I13" s="14" t="s">
        <v>18</v>
      </c>
      <c r="J13" s="18">
        <v>22973</v>
      </c>
      <c r="K13" s="18">
        <v>22663</v>
      </c>
      <c r="L13" s="19">
        <f t="shared" si="2"/>
        <v>1.0136786833164189</v>
      </c>
      <c r="M13" s="15">
        <v>6262.911</v>
      </c>
      <c r="N13" s="15">
        <v>6263</v>
      </c>
      <c r="O13" s="16">
        <f t="shared" si="3"/>
        <v>0.99998578955772</v>
      </c>
      <c r="P13" s="29">
        <v>2</v>
      </c>
      <c r="Q13" s="29">
        <v>0</v>
      </c>
    </row>
    <row r="14" spans="1:17" ht="24" outlineLevel="1" thickBot="1">
      <c r="A14" s="14" t="s">
        <v>19</v>
      </c>
      <c r="B14" s="18">
        <v>1239</v>
      </c>
      <c r="C14" s="18">
        <v>1239</v>
      </c>
      <c r="D14" s="19">
        <f t="shared" si="0"/>
        <v>1</v>
      </c>
      <c r="E14" s="15">
        <v>507.322</v>
      </c>
      <c r="F14" s="15">
        <v>507</v>
      </c>
      <c r="G14" s="16">
        <f t="shared" si="1"/>
        <v>1.0006351084812624</v>
      </c>
      <c r="H14" s="17"/>
      <c r="I14" s="44" t="s">
        <v>19</v>
      </c>
      <c r="J14" s="45">
        <v>1239</v>
      </c>
      <c r="K14" s="45">
        <v>1239</v>
      </c>
      <c r="L14" s="46">
        <f t="shared" si="2"/>
        <v>1</v>
      </c>
      <c r="M14" s="43">
        <v>499.56</v>
      </c>
      <c r="N14" s="43">
        <v>500</v>
      </c>
      <c r="O14" s="47">
        <f t="shared" si="3"/>
        <v>0.99912</v>
      </c>
      <c r="P14" s="29">
        <v>2</v>
      </c>
      <c r="Q14" s="29">
        <v>1</v>
      </c>
    </row>
    <row r="15" spans="1:17" ht="24" outlineLevel="1" thickBot="1">
      <c r="A15" s="14" t="s">
        <v>20</v>
      </c>
      <c r="B15" s="18">
        <v>67829</v>
      </c>
      <c r="C15" s="18">
        <v>67099</v>
      </c>
      <c r="D15" s="19">
        <f t="shared" si="0"/>
        <v>1.0108794467875826</v>
      </c>
      <c r="E15" s="15">
        <v>26212.898</v>
      </c>
      <c r="F15" s="15">
        <v>25933</v>
      </c>
      <c r="G15" s="16">
        <f t="shared" si="1"/>
        <v>1.0107931207341998</v>
      </c>
      <c r="H15" s="17"/>
      <c r="I15" s="14" t="s">
        <v>20</v>
      </c>
      <c r="J15" s="18">
        <v>67829</v>
      </c>
      <c r="K15" s="18">
        <v>67099</v>
      </c>
      <c r="L15" s="19">
        <f t="shared" si="2"/>
        <v>1.0108794467875826</v>
      </c>
      <c r="M15" s="15">
        <v>24371.32</v>
      </c>
      <c r="N15" s="15">
        <v>24174</v>
      </c>
      <c r="O15" s="16">
        <f t="shared" si="3"/>
        <v>1.0081624886241416</v>
      </c>
      <c r="P15" s="29">
        <v>2</v>
      </c>
      <c r="Q15" s="29">
        <v>1</v>
      </c>
    </row>
    <row r="16" spans="1:17" ht="24" thickBot="1">
      <c r="A16" s="14" t="s">
        <v>21</v>
      </c>
      <c r="B16" s="18">
        <v>49338</v>
      </c>
      <c r="C16" s="18">
        <v>50944</v>
      </c>
      <c r="D16" s="19">
        <f t="shared" si="0"/>
        <v>0.968475188442211</v>
      </c>
      <c r="E16" s="15">
        <v>24523.005</v>
      </c>
      <c r="F16" s="15">
        <v>24299</v>
      </c>
      <c r="G16" s="16">
        <f t="shared" si="1"/>
        <v>1.0092186921272481</v>
      </c>
      <c r="H16" s="17"/>
      <c r="I16" s="35" t="s">
        <v>21</v>
      </c>
      <c r="J16" s="36">
        <v>49338</v>
      </c>
      <c r="K16" s="36">
        <v>50944</v>
      </c>
      <c r="L16" s="37">
        <f t="shared" si="2"/>
        <v>0.968475188442211</v>
      </c>
      <c r="M16" s="20">
        <v>16936.04</v>
      </c>
      <c r="N16" s="20">
        <v>17117</v>
      </c>
      <c r="O16" s="21">
        <f t="shared" si="3"/>
        <v>0.9894280539814221</v>
      </c>
      <c r="P16" s="29">
        <v>1</v>
      </c>
      <c r="Q16" s="29">
        <v>1</v>
      </c>
    </row>
    <row r="17" spans="1:17" ht="24" outlineLevel="1" thickBot="1">
      <c r="A17" s="14" t="s">
        <v>22</v>
      </c>
      <c r="B17" s="18">
        <v>47164</v>
      </c>
      <c r="C17" s="18">
        <v>47107</v>
      </c>
      <c r="D17" s="19">
        <f t="shared" si="0"/>
        <v>1.0012100112509819</v>
      </c>
      <c r="E17" s="15">
        <v>14807.918</v>
      </c>
      <c r="F17" s="15">
        <v>14808</v>
      </c>
      <c r="G17" s="16">
        <f t="shared" si="1"/>
        <v>0.9999944624527283</v>
      </c>
      <c r="H17" s="17"/>
      <c r="I17" s="14" t="s">
        <v>22</v>
      </c>
      <c r="J17" s="18">
        <v>47164</v>
      </c>
      <c r="K17" s="18">
        <v>47107</v>
      </c>
      <c r="L17" s="19">
        <f t="shared" si="2"/>
        <v>1.0012100112509819</v>
      </c>
      <c r="M17" s="15">
        <v>14186.18</v>
      </c>
      <c r="N17" s="15">
        <v>14186</v>
      </c>
      <c r="O17" s="16">
        <f t="shared" si="3"/>
        <v>1.000012688566192</v>
      </c>
      <c r="P17" s="29">
        <v>1</v>
      </c>
      <c r="Q17" s="29">
        <v>0</v>
      </c>
    </row>
    <row r="18" spans="1:17" ht="24" outlineLevel="1" thickBot="1">
      <c r="A18" s="14" t="s">
        <v>23</v>
      </c>
      <c r="B18" s="18">
        <v>81606</v>
      </c>
      <c r="C18" s="18">
        <v>81072</v>
      </c>
      <c r="D18" s="19">
        <f t="shared" si="0"/>
        <v>1.006586737714624</v>
      </c>
      <c r="E18" s="15">
        <v>21918.969</v>
      </c>
      <c r="F18" s="15">
        <v>21862</v>
      </c>
      <c r="G18" s="16">
        <f t="shared" si="1"/>
        <v>1.0026058457597657</v>
      </c>
      <c r="H18" s="17"/>
      <c r="I18" s="35" t="s">
        <v>23</v>
      </c>
      <c r="J18" s="36">
        <v>81606</v>
      </c>
      <c r="K18" s="36">
        <v>81072</v>
      </c>
      <c r="L18" s="37">
        <f t="shared" si="2"/>
        <v>1.006586737714624</v>
      </c>
      <c r="M18" s="20">
        <v>15890.278</v>
      </c>
      <c r="N18" s="20">
        <v>16282</v>
      </c>
      <c r="O18" s="21">
        <f t="shared" si="3"/>
        <v>0.975941407689473</v>
      </c>
      <c r="P18" s="29">
        <v>1</v>
      </c>
      <c r="Q18" s="29">
        <v>1</v>
      </c>
    </row>
    <row r="19" spans="1:17" ht="24" outlineLevel="1" thickBot="1">
      <c r="A19" s="14" t="s">
        <v>24</v>
      </c>
      <c r="B19" s="18">
        <v>127553</v>
      </c>
      <c r="C19" s="18">
        <v>124771</v>
      </c>
      <c r="D19" s="19">
        <f t="shared" si="0"/>
        <v>1.022296847825216</v>
      </c>
      <c r="E19" s="15">
        <v>25887.28</v>
      </c>
      <c r="F19" s="15">
        <v>25754</v>
      </c>
      <c r="G19" s="16">
        <f t="shared" si="1"/>
        <v>1.0051751184282052</v>
      </c>
      <c r="H19" s="17"/>
      <c r="I19" s="14" t="s">
        <v>24</v>
      </c>
      <c r="J19" s="18">
        <v>127553</v>
      </c>
      <c r="K19" s="18">
        <v>124771</v>
      </c>
      <c r="L19" s="19">
        <f t="shared" si="2"/>
        <v>1.022296847825216</v>
      </c>
      <c r="M19" s="15">
        <v>6306.561</v>
      </c>
      <c r="N19" s="15">
        <v>6252</v>
      </c>
      <c r="O19" s="16">
        <f t="shared" si="3"/>
        <v>1.0087269673704413</v>
      </c>
      <c r="P19" s="29">
        <v>2</v>
      </c>
      <c r="Q19" s="29">
        <v>1</v>
      </c>
    </row>
    <row r="20" spans="1:17" ht="22.5" customHeight="1" outlineLevel="1" thickBot="1">
      <c r="A20" s="14" t="s">
        <v>25</v>
      </c>
      <c r="B20" s="18">
        <v>41531</v>
      </c>
      <c r="C20" s="18">
        <v>39581</v>
      </c>
      <c r="D20" s="19">
        <f t="shared" si="0"/>
        <v>1.0492660619994443</v>
      </c>
      <c r="E20" s="15">
        <v>15427.686</v>
      </c>
      <c r="F20" s="15">
        <v>15428</v>
      </c>
      <c r="G20" s="16">
        <f t="shared" si="1"/>
        <v>0.999979647394348</v>
      </c>
      <c r="H20" s="17"/>
      <c r="I20" s="14" t="s">
        <v>25</v>
      </c>
      <c r="J20" s="18">
        <v>41531</v>
      </c>
      <c r="K20" s="18">
        <v>39581</v>
      </c>
      <c r="L20" s="19">
        <f t="shared" si="2"/>
        <v>1.0492660619994443</v>
      </c>
      <c r="M20" s="15">
        <v>13975.789</v>
      </c>
      <c r="N20" s="15">
        <v>13975</v>
      </c>
      <c r="O20" s="16">
        <f t="shared" si="3"/>
        <v>1.0000564579606441</v>
      </c>
      <c r="P20" s="29">
        <v>2</v>
      </c>
      <c r="Q20" s="29">
        <v>1</v>
      </c>
    </row>
    <row r="21" spans="1:17" ht="24" outlineLevel="1" thickBot="1">
      <c r="A21" s="14" t="s">
        <v>26</v>
      </c>
      <c r="B21" s="18">
        <v>96257</v>
      </c>
      <c r="C21" s="18">
        <v>96195</v>
      </c>
      <c r="D21" s="19">
        <f t="shared" si="0"/>
        <v>1.0006445241436666</v>
      </c>
      <c r="E21" s="15">
        <v>45942.117</v>
      </c>
      <c r="F21" s="15">
        <v>45942</v>
      </c>
      <c r="G21" s="16">
        <f t="shared" si="1"/>
        <v>1.0000025466893039</v>
      </c>
      <c r="H21" s="17"/>
      <c r="I21" s="14" t="s">
        <v>26</v>
      </c>
      <c r="J21" s="18">
        <v>96257</v>
      </c>
      <c r="K21" s="18">
        <v>96195</v>
      </c>
      <c r="L21" s="19">
        <f t="shared" si="2"/>
        <v>1.0006445241436666</v>
      </c>
      <c r="M21" s="15">
        <v>46416.444</v>
      </c>
      <c r="N21" s="15">
        <v>46416</v>
      </c>
      <c r="O21" s="16">
        <f t="shared" si="3"/>
        <v>1.0000095656670114</v>
      </c>
      <c r="P21" s="29">
        <v>1</v>
      </c>
      <c r="Q21" s="29">
        <v>1</v>
      </c>
    </row>
    <row r="22" spans="1:17" ht="24" outlineLevel="1" thickBot="1">
      <c r="A22" s="35" t="s">
        <v>27</v>
      </c>
      <c r="B22" s="36">
        <v>33213</v>
      </c>
      <c r="C22" s="36">
        <v>32734</v>
      </c>
      <c r="D22" s="37">
        <f t="shared" si="0"/>
        <v>1.0146331031954543</v>
      </c>
      <c r="E22" s="20">
        <v>9268.579</v>
      </c>
      <c r="F22" s="20">
        <v>9825</v>
      </c>
      <c r="G22" s="21">
        <f t="shared" si="1"/>
        <v>0.9433668193384224</v>
      </c>
      <c r="H22" s="17"/>
      <c r="I22" s="14" t="s">
        <v>27</v>
      </c>
      <c r="J22" s="18">
        <v>33213</v>
      </c>
      <c r="K22" s="18">
        <v>32734</v>
      </c>
      <c r="L22" s="19">
        <f t="shared" si="2"/>
        <v>1.0146331031954543</v>
      </c>
      <c r="M22" s="15">
        <v>9605.247</v>
      </c>
      <c r="N22" s="15">
        <v>9605</v>
      </c>
      <c r="O22" s="16">
        <f t="shared" si="3"/>
        <v>1.0000257157730348</v>
      </c>
      <c r="P22" s="29">
        <v>2</v>
      </c>
      <c r="Q22" s="29">
        <v>1</v>
      </c>
    </row>
    <row r="23" ht="23.25">
      <c r="N23" s="22"/>
    </row>
  </sheetData>
  <sheetProtection/>
  <mergeCells count="9">
    <mergeCell ref="A1:O1"/>
    <mergeCell ref="A2:G2"/>
    <mergeCell ref="I2:O2"/>
    <mergeCell ref="A3:A4"/>
    <mergeCell ref="B3:D3"/>
    <mergeCell ref="E3:G3"/>
    <mergeCell ref="I3:I4"/>
    <mergeCell ref="J3:L3"/>
    <mergeCell ref="M3:O3"/>
  </mergeCells>
  <conditionalFormatting sqref="A15:A22">
    <cfRule type="expression" priority="9" dxfId="1" stopIfTrue="1">
      <formula>(#REF!=1)</formula>
    </cfRule>
    <cfRule type="expression" priority="10" dxfId="0" stopIfTrue="1">
      <formula>(#REF!=2)</formula>
    </cfRule>
  </conditionalFormatting>
  <conditionalFormatting sqref="A6:A8 A10:A14">
    <cfRule type="expression" priority="11" dxfId="1" stopIfTrue="1">
      <formula>(#REF!=1)</formula>
    </cfRule>
    <cfRule type="expression" priority="12" dxfId="0" stopIfTrue="1">
      <formula>(#REF!=2)</formula>
    </cfRule>
  </conditionalFormatting>
  <conditionalFormatting sqref="A9">
    <cfRule type="expression" priority="7" dxfId="1" stopIfTrue="1">
      <formula>(#REF!=1)</formula>
    </cfRule>
    <cfRule type="expression" priority="8" dxfId="0" stopIfTrue="1">
      <formula>(#REF!=2)</formula>
    </cfRule>
  </conditionalFormatting>
  <conditionalFormatting sqref="I15:I22">
    <cfRule type="expression" priority="3" dxfId="1" stopIfTrue="1">
      <formula>(#REF!=1)</formula>
    </cfRule>
    <cfRule type="expression" priority="4" dxfId="0" stopIfTrue="1">
      <formula>(#REF!=2)</formula>
    </cfRule>
  </conditionalFormatting>
  <conditionalFormatting sqref="I6:I8 I10:I14">
    <cfRule type="expression" priority="5" dxfId="1" stopIfTrue="1">
      <formula>(#REF!=1)</formula>
    </cfRule>
    <cfRule type="expression" priority="6" dxfId="0" stopIfTrue="1">
      <formula>(#REF!=2)</formula>
    </cfRule>
  </conditionalFormatting>
  <conditionalFormatting sqref="I9">
    <cfRule type="expression" priority="1" dxfId="1" stopIfTrue="1">
      <formula>(#REF!=1)</formula>
    </cfRule>
    <cfRule type="expression" priority="2" dxfId="0" stopIfTrue="1">
      <formula>(#REF!=2)</formula>
    </cfRule>
  </conditionalFormatting>
  <printOptions/>
  <pageMargins left="0" right="0" top="0.7480314960629921" bottom="0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E13" sqref="E13"/>
    </sheetView>
  </sheetViews>
  <sheetFormatPr defaultColWidth="9.140625" defaultRowHeight="15" outlineLevelRow="1"/>
  <cols>
    <col min="1" max="1" width="41.8515625" style="29" customWidth="1"/>
    <col min="2" max="2" width="0.13671875" style="29" hidden="1" customWidth="1"/>
    <col min="3" max="3" width="16.8515625" style="29" hidden="1" customWidth="1"/>
    <col min="4" max="4" width="0.13671875" style="29" hidden="1" customWidth="1"/>
    <col min="5" max="6" width="19.00390625" style="29" customWidth="1"/>
    <col min="7" max="7" width="16.8515625" style="29" customWidth="1"/>
    <col min="8" max="8" width="11.140625" style="29" customWidth="1"/>
    <col min="9" max="9" width="39.28125" style="29" customWidth="1"/>
    <col min="10" max="10" width="0.13671875" style="29" customWidth="1"/>
    <col min="11" max="12" width="16.8515625" style="29" hidden="1" customWidth="1"/>
    <col min="13" max="13" width="21.00390625" style="29" customWidth="1"/>
    <col min="14" max="14" width="18.57421875" style="29" customWidth="1"/>
    <col min="15" max="15" width="18.421875" style="29" customWidth="1"/>
    <col min="16" max="17" width="0" style="29" hidden="1" customWidth="1"/>
    <col min="18" max="16384" width="9.140625" style="29" customWidth="1"/>
  </cols>
  <sheetData>
    <row r="1" spans="1:15" s="27" customFormat="1" ht="77.25" customHeight="1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3" customHeight="1" thickBot="1">
      <c r="A2" s="49" t="s">
        <v>0</v>
      </c>
      <c r="B2" s="49"/>
      <c r="C2" s="49"/>
      <c r="D2" s="49"/>
      <c r="E2" s="49"/>
      <c r="F2" s="49"/>
      <c r="G2" s="49"/>
      <c r="H2" s="28"/>
      <c r="I2" s="50" t="s">
        <v>1</v>
      </c>
      <c r="J2" s="50"/>
      <c r="K2" s="50"/>
      <c r="L2" s="50"/>
      <c r="M2" s="50"/>
      <c r="N2" s="50"/>
      <c r="O2" s="50"/>
    </row>
    <row r="3" spans="1:15" ht="16.5" customHeight="1" thickBot="1">
      <c r="A3" s="51" t="s">
        <v>2</v>
      </c>
      <c r="B3" s="53" t="s">
        <v>3</v>
      </c>
      <c r="C3" s="53"/>
      <c r="D3" s="53"/>
      <c r="E3" s="54" t="s">
        <v>33</v>
      </c>
      <c r="F3" s="54"/>
      <c r="G3" s="55"/>
      <c r="H3" s="2"/>
      <c r="I3" s="51" t="s">
        <v>2</v>
      </c>
      <c r="J3" s="53" t="s">
        <v>3</v>
      </c>
      <c r="K3" s="53"/>
      <c r="L3" s="53"/>
      <c r="M3" s="54" t="s">
        <v>33</v>
      </c>
      <c r="N3" s="54"/>
      <c r="O3" s="55"/>
    </row>
    <row r="4" spans="1:15" ht="51.75" customHeight="1" thickBot="1">
      <c r="A4" s="52"/>
      <c r="B4" s="3" t="s">
        <v>4</v>
      </c>
      <c r="C4" s="3" t="s">
        <v>5</v>
      </c>
      <c r="D4" s="4" t="s">
        <v>6</v>
      </c>
      <c r="E4" s="5" t="s">
        <v>7</v>
      </c>
      <c r="F4" s="5" t="s">
        <v>8</v>
      </c>
      <c r="G4" s="6" t="s">
        <v>9</v>
      </c>
      <c r="H4" s="7"/>
      <c r="I4" s="52"/>
      <c r="J4" s="3" t="s">
        <v>4</v>
      </c>
      <c r="K4" s="3" t="s">
        <v>5</v>
      </c>
      <c r="L4" s="4" t="s">
        <v>6</v>
      </c>
      <c r="M4" s="5" t="s">
        <v>7</v>
      </c>
      <c r="N4" s="5" t="s">
        <v>8</v>
      </c>
      <c r="O4" s="6" t="s">
        <v>9</v>
      </c>
    </row>
    <row r="5" spans="1:17" ht="60.75" collapsed="1" thickBot="1">
      <c r="A5" s="30" t="s">
        <v>10</v>
      </c>
      <c r="B5" s="31">
        <f>SUM(B6:B22)</f>
        <v>945006</v>
      </c>
      <c r="C5" s="31">
        <f>SUM(C6:C22)</f>
        <v>939071</v>
      </c>
      <c r="D5" s="32">
        <f>B5/C5</f>
        <v>1.0063200759048039</v>
      </c>
      <c r="E5" s="33">
        <f>SUM(E6:E22)</f>
        <v>370561.341</v>
      </c>
      <c r="F5" s="33">
        <f>SUM(F6:F22)</f>
        <v>370973</v>
      </c>
      <c r="G5" s="34">
        <f>E5/F5</f>
        <v>0.9988903262501584</v>
      </c>
      <c r="H5" s="13"/>
      <c r="I5" s="30" t="s">
        <v>10</v>
      </c>
      <c r="J5" s="31">
        <f>SUM(J6:J22)</f>
        <v>945006</v>
      </c>
      <c r="K5" s="31">
        <f>SUM(K6:K22)</f>
        <v>939071</v>
      </c>
      <c r="L5" s="32">
        <f>J5/K5</f>
        <v>1.0063200759048039</v>
      </c>
      <c r="M5" s="33">
        <f>SUM(M6:M22)</f>
        <v>308251.72599999997</v>
      </c>
      <c r="N5" s="33">
        <f>SUM(N6:N22)</f>
        <v>308324</v>
      </c>
      <c r="O5" s="34">
        <f>M5/N5</f>
        <v>0.9997655907422062</v>
      </c>
      <c r="P5" s="29">
        <v>2</v>
      </c>
      <c r="Q5" s="29">
        <v>1</v>
      </c>
    </row>
    <row r="6" spans="1:17" ht="24" outlineLevel="1" thickBot="1">
      <c r="A6" s="14" t="s">
        <v>11</v>
      </c>
      <c r="B6" s="18">
        <v>39183</v>
      </c>
      <c r="C6" s="18">
        <v>39117</v>
      </c>
      <c r="D6" s="19">
        <f aca="true" t="shared" si="0" ref="D6:D22">B6/C6</f>
        <v>1.0016872459544444</v>
      </c>
      <c r="E6" s="15">
        <v>20944.884</v>
      </c>
      <c r="F6" s="15">
        <v>20945</v>
      </c>
      <c r="G6" s="16">
        <f aca="true" t="shared" si="1" ref="G6:G22">E6/F6</f>
        <v>0.9999944616853663</v>
      </c>
      <c r="H6" s="17"/>
      <c r="I6" s="14" t="s">
        <v>11</v>
      </c>
      <c r="J6" s="18">
        <v>39183</v>
      </c>
      <c r="K6" s="18">
        <v>39117</v>
      </c>
      <c r="L6" s="19">
        <f aca="true" t="shared" si="2" ref="L6:L22">J6/K6</f>
        <v>1.0016872459544444</v>
      </c>
      <c r="M6" s="15">
        <v>19647.482</v>
      </c>
      <c r="N6" s="15">
        <v>19647</v>
      </c>
      <c r="O6" s="16">
        <f aca="true" t="shared" si="3" ref="O6:O22">M6/N6</f>
        <v>1.0000245330075839</v>
      </c>
      <c r="P6" s="29">
        <v>2</v>
      </c>
      <c r="Q6" s="29">
        <v>0</v>
      </c>
    </row>
    <row r="7" spans="1:17" ht="24" outlineLevel="1" thickBot="1">
      <c r="A7" s="14" t="s">
        <v>12</v>
      </c>
      <c r="B7" s="18">
        <v>22353</v>
      </c>
      <c r="C7" s="18">
        <v>22374</v>
      </c>
      <c r="D7" s="19">
        <f t="shared" si="0"/>
        <v>0.9990614105658353</v>
      </c>
      <c r="E7" s="15">
        <v>8539.495</v>
      </c>
      <c r="F7" s="15">
        <v>8538</v>
      </c>
      <c r="G7" s="16">
        <f t="shared" si="1"/>
        <v>1.000175099554931</v>
      </c>
      <c r="H7" s="17"/>
      <c r="I7" s="14" t="s">
        <v>12</v>
      </c>
      <c r="J7" s="18">
        <v>22353</v>
      </c>
      <c r="K7" s="18">
        <v>22374</v>
      </c>
      <c r="L7" s="19">
        <f t="shared" si="2"/>
        <v>0.9990614105658353</v>
      </c>
      <c r="M7" s="15">
        <v>8211.281</v>
      </c>
      <c r="N7" s="15">
        <v>8212</v>
      </c>
      <c r="O7" s="16">
        <f t="shared" si="3"/>
        <v>0.9999124452021433</v>
      </c>
      <c r="P7" s="29">
        <v>2</v>
      </c>
      <c r="Q7" s="29">
        <v>1</v>
      </c>
    </row>
    <row r="8" spans="1:17" ht="24" outlineLevel="1" thickBot="1">
      <c r="A8" s="14" t="s">
        <v>13</v>
      </c>
      <c r="B8" s="18">
        <v>93920</v>
      </c>
      <c r="C8" s="18">
        <v>93902</v>
      </c>
      <c r="D8" s="19">
        <f t="shared" si="0"/>
        <v>1.0001916892078977</v>
      </c>
      <c r="E8" s="15">
        <v>44164.354</v>
      </c>
      <c r="F8" s="15">
        <v>44137</v>
      </c>
      <c r="G8" s="16">
        <f t="shared" si="1"/>
        <v>1.0006197521353966</v>
      </c>
      <c r="H8" s="17"/>
      <c r="I8" s="14" t="s">
        <v>13</v>
      </c>
      <c r="J8" s="18">
        <v>93920</v>
      </c>
      <c r="K8" s="18">
        <v>93902</v>
      </c>
      <c r="L8" s="19">
        <f t="shared" si="2"/>
        <v>1.0001916892078977</v>
      </c>
      <c r="M8" s="15">
        <v>24860.265</v>
      </c>
      <c r="N8" s="15">
        <v>24909</v>
      </c>
      <c r="O8" s="16">
        <f t="shared" si="3"/>
        <v>0.9980434782608696</v>
      </c>
      <c r="P8" s="29">
        <v>2</v>
      </c>
      <c r="Q8" s="29">
        <v>0</v>
      </c>
    </row>
    <row r="9" spans="1:17" ht="24" outlineLevel="1" thickBot="1">
      <c r="A9" s="14" t="s">
        <v>14</v>
      </c>
      <c r="B9" s="18">
        <v>52429</v>
      </c>
      <c r="C9" s="18">
        <v>52158</v>
      </c>
      <c r="D9" s="19">
        <f t="shared" si="0"/>
        <v>1.0051957513708347</v>
      </c>
      <c r="E9" s="15">
        <v>23192.053</v>
      </c>
      <c r="F9" s="15">
        <v>23193</v>
      </c>
      <c r="G9" s="16">
        <f t="shared" si="1"/>
        <v>0.9999591687146984</v>
      </c>
      <c r="H9" s="17"/>
      <c r="I9" s="14" t="s">
        <v>14</v>
      </c>
      <c r="J9" s="18">
        <v>52429</v>
      </c>
      <c r="K9" s="18">
        <v>52158</v>
      </c>
      <c r="L9" s="19">
        <f t="shared" si="2"/>
        <v>1.0051957513708347</v>
      </c>
      <c r="M9" s="15">
        <v>21834.6</v>
      </c>
      <c r="N9" s="15">
        <v>21835</v>
      </c>
      <c r="O9" s="16">
        <f t="shared" si="3"/>
        <v>0.9999816807877261</v>
      </c>
      <c r="P9" s="29">
        <v>2</v>
      </c>
      <c r="Q9" s="29">
        <v>0</v>
      </c>
    </row>
    <row r="10" spans="1:17" ht="24" outlineLevel="1" thickBot="1">
      <c r="A10" s="14" t="s">
        <v>15</v>
      </c>
      <c r="B10" s="18">
        <v>63011</v>
      </c>
      <c r="C10" s="18">
        <v>63411</v>
      </c>
      <c r="D10" s="19">
        <f t="shared" si="0"/>
        <v>0.9936919461923011</v>
      </c>
      <c r="E10" s="15">
        <v>26303.51</v>
      </c>
      <c r="F10" s="15">
        <v>26304</v>
      </c>
      <c r="G10" s="16">
        <f t="shared" si="1"/>
        <v>0.9999813716545012</v>
      </c>
      <c r="H10" s="17"/>
      <c r="I10" s="14" t="s">
        <v>15</v>
      </c>
      <c r="J10" s="18">
        <v>63011</v>
      </c>
      <c r="K10" s="18">
        <v>63411</v>
      </c>
      <c r="L10" s="19">
        <f t="shared" si="2"/>
        <v>0.9936919461923011</v>
      </c>
      <c r="M10" s="15">
        <v>28385.048</v>
      </c>
      <c r="N10" s="15">
        <v>28385</v>
      </c>
      <c r="O10" s="16">
        <f t="shared" si="3"/>
        <v>1.0000016910339968</v>
      </c>
      <c r="P10" s="29">
        <v>2</v>
      </c>
      <c r="Q10" s="29">
        <v>1</v>
      </c>
    </row>
    <row r="11" spans="1:17" ht="24" outlineLevel="1" thickBot="1">
      <c r="A11" s="14" t="s">
        <v>16</v>
      </c>
      <c r="B11" s="18">
        <v>53101</v>
      </c>
      <c r="C11" s="18">
        <v>52521</v>
      </c>
      <c r="D11" s="19">
        <f t="shared" si="0"/>
        <v>1.0110432017669122</v>
      </c>
      <c r="E11" s="15">
        <v>23093.887</v>
      </c>
      <c r="F11" s="15">
        <v>23094</v>
      </c>
      <c r="G11" s="16">
        <f t="shared" si="1"/>
        <v>0.9999951069541871</v>
      </c>
      <c r="H11" s="17"/>
      <c r="I11" s="14" t="s">
        <v>16</v>
      </c>
      <c r="J11" s="18">
        <v>53101</v>
      </c>
      <c r="K11" s="18">
        <v>52521</v>
      </c>
      <c r="L11" s="19">
        <f t="shared" si="2"/>
        <v>1.0110432017669122</v>
      </c>
      <c r="M11" s="15">
        <v>21621.496</v>
      </c>
      <c r="N11" s="15">
        <v>21620</v>
      </c>
      <c r="O11" s="16">
        <f t="shared" si="3"/>
        <v>1.0000691951896392</v>
      </c>
      <c r="P11" s="29">
        <v>2</v>
      </c>
      <c r="Q11" s="29">
        <v>1</v>
      </c>
    </row>
    <row r="12" spans="1:17" ht="24" outlineLevel="1" thickBot="1">
      <c r="A12" s="35" t="s">
        <v>17</v>
      </c>
      <c r="B12" s="36">
        <v>52306</v>
      </c>
      <c r="C12" s="36">
        <v>52183</v>
      </c>
      <c r="D12" s="37">
        <f t="shared" si="0"/>
        <v>1.0023570894735834</v>
      </c>
      <c r="E12" s="20">
        <v>25055.32</v>
      </c>
      <c r="F12" s="20">
        <v>25390</v>
      </c>
      <c r="G12" s="21">
        <f t="shared" si="1"/>
        <v>0.9868184324537219</v>
      </c>
      <c r="H12" s="17"/>
      <c r="I12" s="14" t="s">
        <v>17</v>
      </c>
      <c r="J12" s="18">
        <v>52306</v>
      </c>
      <c r="K12" s="18">
        <v>52183</v>
      </c>
      <c r="L12" s="19">
        <f t="shared" si="2"/>
        <v>1.0023570894735834</v>
      </c>
      <c r="M12" s="15">
        <v>20796.725</v>
      </c>
      <c r="N12" s="15">
        <v>20618</v>
      </c>
      <c r="O12" s="16">
        <f t="shared" si="3"/>
        <v>1.0086683965467067</v>
      </c>
      <c r="P12" s="29">
        <v>2</v>
      </c>
      <c r="Q12" s="29">
        <v>1</v>
      </c>
    </row>
    <row r="13" spans="1:17" ht="24" outlineLevel="1" thickBot="1">
      <c r="A13" s="14" t="s">
        <v>18</v>
      </c>
      <c r="B13" s="18">
        <v>22973</v>
      </c>
      <c r="C13" s="18">
        <v>22663</v>
      </c>
      <c r="D13" s="19">
        <f t="shared" si="0"/>
        <v>1.0136786833164189</v>
      </c>
      <c r="E13" s="15">
        <v>5549.666</v>
      </c>
      <c r="F13" s="15">
        <v>5529</v>
      </c>
      <c r="G13" s="16">
        <f t="shared" si="1"/>
        <v>1.0037377464279256</v>
      </c>
      <c r="H13" s="17"/>
      <c r="I13" s="14" t="s">
        <v>18</v>
      </c>
      <c r="J13" s="18">
        <v>22973</v>
      </c>
      <c r="K13" s="18">
        <v>22663</v>
      </c>
      <c r="L13" s="19">
        <f t="shared" si="2"/>
        <v>1.0136786833164189</v>
      </c>
      <c r="M13" s="15">
        <v>6417.891</v>
      </c>
      <c r="N13" s="15">
        <v>6388</v>
      </c>
      <c r="O13" s="16">
        <f t="shared" si="3"/>
        <v>1.0046792423293676</v>
      </c>
      <c r="P13" s="29">
        <v>2</v>
      </c>
      <c r="Q13" s="29">
        <v>0</v>
      </c>
    </row>
    <row r="14" spans="1:17" ht="24" outlineLevel="1" thickBot="1">
      <c r="A14" s="14" t="s">
        <v>19</v>
      </c>
      <c r="B14" s="18">
        <v>1239</v>
      </c>
      <c r="C14" s="18">
        <v>1239</v>
      </c>
      <c r="D14" s="19">
        <f t="shared" si="0"/>
        <v>1</v>
      </c>
      <c r="E14" s="15">
        <v>558.108</v>
      </c>
      <c r="F14" s="15">
        <v>558</v>
      </c>
      <c r="G14" s="16">
        <f t="shared" si="1"/>
        <v>1.0001935483870967</v>
      </c>
      <c r="H14" s="17"/>
      <c r="I14" s="44" t="s">
        <v>19</v>
      </c>
      <c r="J14" s="45">
        <v>1239</v>
      </c>
      <c r="K14" s="45">
        <v>1239</v>
      </c>
      <c r="L14" s="46">
        <f t="shared" si="2"/>
        <v>1</v>
      </c>
      <c r="M14" s="43">
        <v>577.179</v>
      </c>
      <c r="N14" s="43">
        <v>577</v>
      </c>
      <c r="O14" s="47">
        <f t="shared" si="3"/>
        <v>1.000310225303293</v>
      </c>
      <c r="P14" s="29">
        <v>2</v>
      </c>
      <c r="Q14" s="29">
        <v>1</v>
      </c>
    </row>
    <row r="15" spans="1:17" ht="24" outlineLevel="1" thickBot="1">
      <c r="A15" s="14" t="s">
        <v>20</v>
      </c>
      <c r="B15" s="18">
        <v>67829</v>
      </c>
      <c r="C15" s="18">
        <v>67099</v>
      </c>
      <c r="D15" s="19">
        <f t="shared" si="0"/>
        <v>1.0108794467875826</v>
      </c>
      <c r="E15" s="15">
        <v>27257.808</v>
      </c>
      <c r="F15" s="15">
        <v>27125</v>
      </c>
      <c r="G15" s="16">
        <f t="shared" si="1"/>
        <v>1.0048961474654379</v>
      </c>
      <c r="H15" s="17"/>
      <c r="I15" s="14" t="s">
        <v>20</v>
      </c>
      <c r="J15" s="18">
        <v>67829</v>
      </c>
      <c r="K15" s="18">
        <v>67099</v>
      </c>
      <c r="L15" s="19">
        <f t="shared" si="2"/>
        <v>1.0108794467875826</v>
      </c>
      <c r="M15" s="15">
        <v>25303.371</v>
      </c>
      <c r="N15" s="15">
        <v>25226</v>
      </c>
      <c r="O15" s="16">
        <f t="shared" si="3"/>
        <v>1.0030671132958058</v>
      </c>
      <c r="P15" s="29">
        <v>2</v>
      </c>
      <c r="Q15" s="29">
        <v>1</v>
      </c>
    </row>
    <row r="16" spans="1:17" ht="24" thickBot="1">
      <c r="A16" s="14" t="s">
        <v>21</v>
      </c>
      <c r="B16" s="18">
        <v>49338</v>
      </c>
      <c r="C16" s="18">
        <v>50944</v>
      </c>
      <c r="D16" s="19">
        <f t="shared" si="0"/>
        <v>0.968475188442211</v>
      </c>
      <c r="E16" s="15">
        <v>25647.929</v>
      </c>
      <c r="F16" s="15">
        <v>25375</v>
      </c>
      <c r="G16" s="16">
        <f t="shared" si="1"/>
        <v>1.0107558226600986</v>
      </c>
      <c r="H16" s="17"/>
      <c r="I16" s="35" t="s">
        <v>21</v>
      </c>
      <c r="J16" s="36">
        <v>49338</v>
      </c>
      <c r="K16" s="36">
        <v>50944</v>
      </c>
      <c r="L16" s="37">
        <f t="shared" si="2"/>
        <v>0.968475188442211</v>
      </c>
      <c r="M16" s="20">
        <v>17655.527</v>
      </c>
      <c r="N16" s="20">
        <v>17762</v>
      </c>
      <c r="O16" s="21">
        <f t="shared" si="3"/>
        <v>0.9940055736966557</v>
      </c>
      <c r="P16" s="29">
        <v>1</v>
      </c>
      <c r="Q16" s="29">
        <v>1</v>
      </c>
    </row>
    <row r="17" spans="1:17" ht="24" outlineLevel="1" thickBot="1">
      <c r="A17" s="14" t="s">
        <v>22</v>
      </c>
      <c r="B17" s="18">
        <v>47164</v>
      </c>
      <c r="C17" s="18">
        <v>47107</v>
      </c>
      <c r="D17" s="19">
        <f t="shared" si="0"/>
        <v>1.0012100112509819</v>
      </c>
      <c r="E17" s="15">
        <v>15759.169</v>
      </c>
      <c r="F17" s="15">
        <v>15759</v>
      </c>
      <c r="G17" s="16">
        <f t="shared" si="1"/>
        <v>1.0000107240307126</v>
      </c>
      <c r="H17" s="17"/>
      <c r="I17" s="14" t="s">
        <v>22</v>
      </c>
      <c r="J17" s="18">
        <v>47164</v>
      </c>
      <c r="K17" s="18">
        <v>47107</v>
      </c>
      <c r="L17" s="19">
        <f t="shared" si="2"/>
        <v>1.0012100112509819</v>
      </c>
      <c r="M17" s="15">
        <v>15091.35</v>
      </c>
      <c r="N17" s="15">
        <v>15080</v>
      </c>
      <c r="O17" s="16">
        <f t="shared" si="3"/>
        <v>1.000752652519894</v>
      </c>
      <c r="P17" s="29">
        <v>1</v>
      </c>
      <c r="Q17" s="29">
        <v>0</v>
      </c>
    </row>
    <row r="18" spans="1:17" ht="24" outlineLevel="1" thickBot="1">
      <c r="A18" s="14" t="s">
        <v>23</v>
      </c>
      <c r="B18" s="18">
        <v>81606</v>
      </c>
      <c r="C18" s="18">
        <v>81072</v>
      </c>
      <c r="D18" s="19">
        <f t="shared" si="0"/>
        <v>1.006586737714624</v>
      </c>
      <c r="E18" s="15">
        <v>22586.474</v>
      </c>
      <c r="F18" s="15">
        <v>22589</v>
      </c>
      <c r="G18" s="16">
        <f t="shared" si="1"/>
        <v>0.9998881756607197</v>
      </c>
      <c r="H18" s="17"/>
      <c r="I18" s="35" t="s">
        <v>23</v>
      </c>
      <c r="J18" s="36">
        <v>81606</v>
      </c>
      <c r="K18" s="36">
        <v>81072</v>
      </c>
      <c r="L18" s="37">
        <f t="shared" si="2"/>
        <v>1.006586737714624</v>
      </c>
      <c r="M18" s="20">
        <v>16722.727</v>
      </c>
      <c r="N18" s="20">
        <v>17115</v>
      </c>
      <c r="O18" s="21">
        <f t="shared" si="3"/>
        <v>0.9770801635991819</v>
      </c>
      <c r="P18" s="29">
        <v>1</v>
      </c>
      <c r="Q18" s="29">
        <v>1</v>
      </c>
    </row>
    <row r="19" spans="1:17" ht="24" outlineLevel="1" thickBot="1">
      <c r="A19" s="14" t="s">
        <v>24</v>
      </c>
      <c r="B19" s="18">
        <v>127553</v>
      </c>
      <c r="C19" s="18">
        <v>124771</v>
      </c>
      <c r="D19" s="19">
        <f t="shared" si="0"/>
        <v>1.022296847825216</v>
      </c>
      <c r="E19" s="15">
        <v>27039.073</v>
      </c>
      <c r="F19" s="15">
        <v>27036</v>
      </c>
      <c r="G19" s="16">
        <f t="shared" si="1"/>
        <v>1.0001136632637964</v>
      </c>
      <c r="H19" s="17"/>
      <c r="I19" s="14" t="s">
        <v>24</v>
      </c>
      <c r="J19" s="18">
        <v>127553</v>
      </c>
      <c r="K19" s="18">
        <v>124771</v>
      </c>
      <c r="L19" s="19">
        <f t="shared" si="2"/>
        <v>1.022296847825216</v>
      </c>
      <c r="M19" s="15">
        <v>6696.312</v>
      </c>
      <c r="N19" s="15">
        <v>6697</v>
      </c>
      <c r="O19" s="16">
        <f t="shared" si="3"/>
        <v>0.999897267433179</v>
      </c>
      <c r="P19" s="29">
        <v>2</v>
      </c>
      <c r="Q19" s="29">
        <v>1</v>
      </c>
    </row>
    <row r="20" spans="1:17" ht="22.5" customHeight="1" outlineLevel="1" thickBot="1">
      <c r="A20" s="14" t="s">
        <v>25</v>
      </c>
      <c r="B20" s="18">
        <v>41531</v>
      </c>
      <c r="C20" s="18">
        <v>39581</v>
      </c>
      <c r="D20" s="19">
        <f t="shared" si="0"/>
        <v>1.0492660619994443</v>
      </c>
      <c r="E20" s="15">
        <v>16286.972</v>
      </c>
      <c r="F20" s="15">
        <v>16287</v>
      </c>
      <c r="G20" s="16">
        <f t="shared" si="1"/>
        <v>0.9999982808374778</v>
      </c>
      <c r="H20" s="17"/>
      <c r="I20" s="14" t="s">
        <v>25</v>
      </c>
      <c r="J20" s="18">
        <v>41531</v>
      </c>
      <c r="K20" s="18">
        <v>39581</v>
      </c>
      <c r="L20" s="19">
        <f t="shared" si="2"/>
        <v>1.0492660619994443</v>
      </c>
      <c r="M20" s="15">
        <v>14818.729</v>
      </c>
      <c r="N20" s="15">
        <v>14819</v>
      </c>
      <c r="O20" s="16">
        <f t="shared" si="3"/>
        <v>0.9999817126661718</v>
      </c>
      <c r="P20" s="29">
        <v>2</v>
      </c>
      <c r="Q20" s="29">
        <v>1</v>
      </c>
    </row>
    <row r="21" spans="1:17" ht="24" outlineLevel="1" thickBot="1">
      <c r="A21" s="14" t="s">
        <v>26</v>
      </c>
      <c r="B21" s="18">
        <v>96257</v>
      </c>
      <c r="C21" s="18">
        <v>96195</v>
      </c>
      <c r="D21" s="19">
        <f t="shared" si="0"/>
        <v>1.0006445241436666</v>
      </c>
      <c r="E21" s="15">
        <v>48897.783</v>
      </c>
      <c r="F21" s="15">
        <v>48898</v>
      </c>
      <c r="G21" s="16">
        <f t="shared" si="1"/>
        <v>0.9999955621906828</v>
      </c>
      <c r="H21" s="17"/>
      <c r="I21" s="14" t="s">
        <v>26</v>
      </c>
      <c r="J21" s="18">
        <v>96257</v>
      </c>
      <c r="K21" s="18">
        <v>96195</v>
      </c>
      <c r="L21" s="19">
        <f t="shared" si="2"/>
        <v>1.0006445241436666</v>
      </c>
      <c r="M21" s="15">
        <v>49372.11</v>
      </c>
      <c r="N21" s="15">
        <v>49372</v>
      </c>
      <c r="O21" s="16">
        <f t="shared" si="3"/>
        <v>1.0000022279834724</v>
      </c>
      <c r="P21" s="29">
        <v>1</v>
      </c>
      <c r="Q21" s="29">
        <v>1</v>
      </c>
    </row>
    <row r="22" spans="1:17" ht="24" outlineLevel="1" thickBot="1">
      <c r="A22" s="35" t="s">
        <v>27</v>
      </c>
      <c r="B22" s="36">
        <v>33213</v>
      </c>
      <c r="C22" s="36">
        <v>32734</v>
      </c>
      <c r="D22" s="37">
        <f t="shared" si="0"/>
        <v>1.0146331031954543</v>
      </c>
      <c r="E22" s="20">
        <v>9684.856</v>
      </c>
      <c r="F22" s="20">
        <v>10216</v>
      </c>
      <c r="G22" s="21">
        <f t="shared" si="1"/>
        <v>0.9480086139389193</v>
      </c>
      <c r="H22" s="17"/>
      <c r="I22" s="14" t="s">
        <v>27</v>
      </c>
      <c r="J22" s="18">
        <v>33213</v>
      </c>
      <c r="K22" s="18">
        <v>32734</v>
      </c>
      <c r="L22" s="19">
        <f t="shared" si="2"/>
        <v>1.0146331031954543</v>
      </c>
      <c r="M22" s="15">
        <v>10239.633</v>
      </c>
      <c r="N22" s="15">
        <v>10062</v>
      </c>
      <c r="O22" s="16">
        <f t="shared" si="3"/>
        <v>1.0176538461538462</v>
      </c>
      <c r="P22" s="29">
        <v>2</v>
      </c>
      <c r="Q22" s="29">
        <v>1</v>
      </c>
    </row>
    <row r="23" ht="23.25">
      <c r="N23" s="22"/>
    </row>
  </sheetData>
  <sheetProtection/>
  <mergeCells count="9">
    <mergeCell ref="A1:O1"/>
    <mergeCell ref="A2:G2"/>
    <mergeCell ref="I2:O2"/>
    <mergeCell ref="A3:A4"/>
    <mergeCell ref="B3:D3"/>
    <mergeCell ref="E3:G3"/>
    <mergeCell ref="I3:I4"/>
    <mergeCell ref="J3:L3"/>
    <mergeCell ref="M3:O3"/>
  </mergeCells>
  <conditionalFormatting sqref="A15:A22">
    <cfRule type="expression" priority="9" dxfId="1" stopIfTrue="1">
      <formula>(#REF!=1)</formula>
    </cfRule>
    <cfRule type="expression" priority="10" dxfId="0" stopIfTrue="1">
      <formula>(#REF!=2)</formula>
    </cfRule>
  </conditionalFormatting>
  <conditionalFormatting sqref="A6:A8 A10:A14">
    <cfRule type="expression" priority="11" dxfId="1" stopIfTrue="1">
      <formula>(#REF!=1)</formula>
    </cfRule>
    <cfRule type="expression" priority="12" dxfId="0" stopIfTrue="1">
      <formula>(#REF!=2)</formula>
    </cfRule>
  </conditionalFormatting>
  <conditionalFormatting sqref="A9">
    <cfRule type="expression" priority="7" dxfId="1" stopIfTrue="1">
      <formula>(#REF!=1)</formula>
    </cfRule>
    <cfRule type="expression" priority="8" dxfId="0" stopIfTrue="1">
      <formula>(#REF!=2)</formula>
    </cfRule>
  </conditionalFormatting>
  <conditionalFormatting sqref="I15:I22">
    <cfRule type="expression" priority="3" dxfId="1" stopIfTrue="1">
      <formula>(#REF!=1)</formula>
    </cfRule>
    <cfRule type="expression" priority="4" dxfId="0" stopIfTrue="1">
      <formula>(#REF!=2)</formula>
    </cfRule>
  </conditionalFormatting>
  <conditionalFormatting sqref="I6:I8 I10:I14">
    <cfRule type="expression" priority="5" dxfId="1" stopIfTrue="1">
      <formula>(#REF!=1)</formula>
    </cfRule>
    <cfRule type="expression" priority="6" dxfId="0" stopIfTrue="1">
      <formula>(#REF!=2)</formula>
    </cfRule>
  </conditionalFormatting>
  <conditionalFormatting sqref="I9">
    <cfRule type="expression" priority="1" dxfId="1" stopIfTrue="1">
      <formula>(#REF!=1)</formula>
    </cfRule>
    <cfRule type="expression" priority="2" dxfId="0" stopIfTrue="1">
      <formula>(#REF!=2)</formula>
    </cfRule>
  </conditionalFormatting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Q23"/>
  <sheetViews>
    <sheetView tabSelected="1" zoomScalePageLayoutView="0" workbookViewId="0" topLeftCell="A1">
      <selection activeCell="E8" sqref="E8"/>
    </sheetView>
  </sheetViews>
  <sheetFormatPr defaultColWidth="9.140625" defaultRowHeight="15" outlineLevelRow="1"/>
  <cols>
    <col min="1" max="1" width="41.8515625" style="29" customWidth="1"/>
    <col min="2" max="2" width="0.13671875" style="29" hidden="1" customWidth="1"/>
    <col min="3" max="3" width="16.8515625" style="29" hidden="1" customWidth="1"/>
    <col min="4" max="4" width="0.13671875" style="29" hidden="1" customWidth="1"/>
    <col min="5" max="6" width="19.00390625" style="29" customWidth="1"/>
    <col min="7" max="7" width="16.8515625" style="29" customWidth="1"/>
    <col min="8" max="8" width="11.140625" style="29" customWidth="1"/>
    <col min="9" max="9" width="39.28125" style="29" customWidth="1"/>
    <col min="10" max="10" width="0.13671875" style="29" customWidth="1"/>
    <col min="11" max="12" width="16.8515625" style="29" hidden="1" customWidth="1"/>
    <col min="13" max="13" width="21.00390625" style="29" customWidth="1"/>
    <col min="14" max="14" width="18.57421875" style="29" customWidth="1"/>
    <col min="15" max="15" width="18.421875" style="29" customWidth="1"/>
    <col min="16" max="17" width="0" style="29" hidden="1" customWidth="1"/>
    <col min="18" max="16384" width="9.140625" style="29" customWidth="1"/>
  </cols>
  <sheetData>
    <row r="1" spans="1:15" s="27" customFormat="1" ht="77.25" customHeight="1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3" customHeight="1" thickBot="1">
      <c r="A2" s="49" t="s">
        <v>0</v>
      </c>
      <c r="B2" s="49"/>
      <c r="C2" s="49"/>
      <c r="D2" s="49"/>
      <c r="E2" s="49"/>
      <c r="F2" s="49"/>
      <c r="G2" s="49"/>
      <c r="H2" s="28"/>
      <c r="I2" s="50" t="s">
        <v>1</v>
      </c>
      <c r="J2" s="50"/>
      <c r="K2" s="50"/>
      <c r="L2" s="50"/>
      <c r="M2" s="50"/>
      <c r="N2" s="50"/>
      <c r="O2" s="50"/>
    </row>
    <row r="3" spans="1:15" ht="16.5" customHeight="1" thickBot="1">
      <c r="A3" s="51" t="s">
        <v>2</v>
      </c>
      <c r="B3" s="53" t="s">
        <v>3</v>
      </c>
      <c r="C3" s="53"/>
      <c r="D3" s="53"/>
      <c r="E3" s="54" t="s">
        <v>34</v>
      </c>
      <c r="F3" s="54"/>
      <c r="G3" s="55"/>
      <c r="H3" s="2"/>
      <c r="I3" s="51" t="s">
        <v>2</v>
      </c>
      <c r="J3" s="53" t="s">
        <v>3</v>
      </c>
      <c r="K3" s="53"/>
      <c r="L3" s="53"/>
      <c r="M3" s="54" t="s">
        <v>34</v>
      </c>
      <c r="N3" s="54"/>
      <c r="O3" s="55"/>
    </row>
    <row r="4" spans="1:15" ht="51.75" customHeight="1" thickBot="1">
      <c r="A4" s="52"/>
      <c r="B4" s="3" t="s">
        <v>4</v>
      </c>
      <c r="C4" s="3" t="s">
        <v>5</v>
      </c>
      <c r="D4" s="4" t="s">
        <v>6</v>
      </c>
      <c r="E4" s="5" t="s">
        <v>7</v>
      </c>
      <c r="F4" s="5" t="s">
        <v>8</v>
      </c>
      <c r="G4" s="6" t="s">
        <v>9</v>
      </c>
      <c r="H4" s="7"/>
      <c r="I4" s="52"/>
      <c r="J4" s="3" t="s">
        <v>4</v>
      </c>
      <c r="K4" s="3" t="s">
        <v>5</v>
      </c>
      <c r="L4" s="4" t="s">
        <v>6</v>
      </c>
      <c r="M4" s="5" t="s">
        <v>7</v>
      </c>
      <c r="N4" s="5" t="s">
        <v>8</v>
      </c>
      <c r="O4" s="6" t="s">
        <v>9</v>
      </c>
    </row>
    <row r="5" spans="1:17" ht="60.75" collapsed="1" thickBot="1">
      <c r="A5" s="30" t="s">
        <v>10</v>
      </c>
      <c r="B5" s="31">
        <f>SUM(B6:B22)</f>
        <v>945006</v>
      </c>
      <c r="C5" s="31">
        <f>SUM(C6:C22)</f>
        <v>939071</v>
      </c>
      <c r="D5" s="32">
        <f>B5/C5</f>
        <v>1.0063200759048039</v>
      </c>
      <c r="E5" s="33">
        <f>SUM(E6:E22)</f>
        <v>416434.527</v>
      </c>
      <c r="F5" s="33">
        <f>SUM(F6:F22)</f>
        <v>417264</v>
      </c>
      <c r="G5" s="34">
        <f>E5/F5</f>
        <v>0.9980121146324629</v>
      </c>
      <c r="H5" s="13"/>
      <c r="I5" s="30" t="s">
        <v>10</v>
      </c>
      <c r="J5" s="31">
        <f>SUM(J6:J22)</f>
        <v>945006</v>
      </c>
      <c r="K5" s="31">
        <f>SUM(K6:K22)</f>
        <v>939071</v>
      </c>
      <c r="L5" s="32">
        <f>J5/K5</f>
        <v>1.0063200759048039</v>
      </c>
      <c r="M5" s="33">
        <f>SUM(M6:M22)</f>
        <v>345678.67500000005</v>
      </c>
      <c r="N5" s="33">
        <f>SUM(N6:N22)</f>
        <v>346015</v>
      </c>
      <c r="O5" s="34">
        <f>M5/N5</f>
        <v>0.9990280045662762</v>
      </c>
      <c r="P5" s="29">
        <v>2</v>
      </c>
      <c r="Q5" s="29">
        <v>1</v>
      </c>
    </row>
    <row r="6" spans="1:17" ht="24" outlineLevel="1" thickBot="1">
      <c r="A6" s="14" t="s">
        <v>11</v>
      </c>
      <c r="B6" s="18">
        <v>39183</v>
      </c>
      <c r="C6" s="18">
        <v>39117</v>
      </c>
      <c r="D6" s="19">
        <f aca="true" t="shared" si="0" ref="D6:D22">B6/C6</f>
        <v>1.0016872459544444</v>
      </c>
      <c r="E6" s="15">
        <v>22652.341</v>
      </c>
      <c r="F6" s="15">
        <v>22659</v>
      </c>
      <c r="G6" s="16">
        <f aca="true" t="shared" si="1" ref="G6:G22">E6/F6</f>
        <v>0.9997061211880489</v>
      </c>
      <c r="H6" s="17"/>
      <c r="I6" s="14" t="s">
        <v>11</v>
      </c>
      <c r="J6" s="18">
        <v>39183</v>
      </c>
      <c r="K6" s="18">
        <v>39117</v>
      </c>
      <c r="L6" s="19">
        <f aca="true" t="shared" si="2" ref="L6:L22">J6/K6</f>
        <v>1.0016872459544444</v>
      </c>
      <c r="M6" s="15">
        <v>21303.981</v>
      </c>
      <c r="N6" s="15">
        <v>21310</v>
      </c>
      <c r="O6" s="16">
        <f aca="true" t="shared" si="3" ref="O6:O22">M6/N6</f>
        <v>0.9997175504458001</v>
      </c>
      <c r="P6" s="29">
        <v>2</v>
      </c>
      <c r="Q6" s="29">
        <v>0</v>
      </c>
    </row>
    <row r="7" spans="1:17" ht="24" outlineLevel="1" thickBot="1">
      <c r="A7" s="14" t="s">
        <v>12</v>
      </c>
      <c r="B7" s="18">
        <v>22353</v>
      </c>
      <c r="C7" s="18">
        <v>22374</v>
      </c>
      <c r="D7" s="19">
        <f t="shared" si="0"/>
        <v>0.9990614105658353</v>
      </c>
      <c r="E7" s="15">
        <v>9475.006</v>
      </c>
      <c r="F7" s="15">
        <v>9475</v>
      </c>
      <c r="G7" s="16">
        <f t="shared" si="1"/>
        <v>1.0000006332453826</v>
      </c>
      <c r="H7" s="17"/>
      <c r="I7" s="14" t="s">
        <v>12</v>
      </c>
      <c r="J7" s="18">
        <v>22353</v>
      </c>
      <c r="K7" s="18">
        <v>22374</v>
      </c>
      <c r="L7" s="19">
        <f t="shared" si="2"/>
        <v>0.9990614105658353</v>
      </c>
      <c r="M7" s="15">
        <v>9056.881</v>
      </c>
      <c r="N7" s="15">
        <v>8800</v>
      </c>
      <c r="O7" s="16">
        <f t="shared" si="3"/>
        <v>1.0291910227272727</v>
      </c>
      <c r="P7" s="29">
        <v>2</v>
      </c>
      <c r="Q7" s="29">
        <v>1</v>
      </c>
    </row>
    <row r="8" spans="1:17" ht="24" outlineLevel="1" thickBot="1">
      <c r="A8" s="14" t="s">
        <v>13</v>
      </c>
      <c r="B8" s="18">
        <v>93920</v>
      </c>
      <c r="C8" s="18">
        <v>93902</v>
      </c>
      <c r="D8" s="19">
        <f t="shared" si="0"/>
        <v>1.0001916892078977</v>
      </c>
      <c r="E8" s="15">
        <v>48318.966</v>
      </c>
      <c r="F8" s="15">
        <v>48319</v>
      </c>
      <c r="G8" s="16">
        <f t="shared" si="1"/>
        <v>0.9999992963430535</v>
      </c>
      <c r="H8" s="17"/>
      <c r="I8" s="14" t="s">
        <v>13</v>
      </c>
      <c r="J8" s="18">
        <v>93920</v>
      </c>
      <c r="K8" s="18">
        <v>93902</v>
      </c>
      <c r="L8" s="19">
        <f t="shared" si="2"/>
        <v>1.0001916892078977</v>
      </c>
      <c r="M8" s="15">
        <v>27217.756</v>
      </c>
      <c r="N8" s="15">
        <v>27218</v>
      </c>
      <c r="O8" s="16">
        <f t="shared" si="3"/>
        <v>0.9999910353442575</v>
      </c>
      <c r="P8" s="29">
        <v>2</v>
      </c>
      <c r="Q8" s="29">
        <v>0</v>
      </c>
    </row>
    <row r="9" spans="1:17" ht="24" outlineLevel="1" thickBot="1">
      <c r="A9" s="14" t="s">
        <v>14</v>
      </c>
      <c r="B9" s="18">
        <v>52429</v>
      </c>
      <c r="C9" s="18">
        <v>52158</v>
      </c>
      <c r="D9" s="19">
        <f t="shared" si="0"/>
        <v>1.0051957513708347</v>
      </c>
      <c r="E9" s="15">
        <v>25821.843</v>
      </c>
      <c r="F9" s="15">
        <v>25824</v>
      </c>
      <c r="G9" s="16">
        <f t="shared" si="1"/>
        <v>0.9999164730483272</v>
      </c>
      <c r="H9" s="17"/>
      <c r="I9" s="14" t="s">
        <v>14</v>
      </c>
      <c r="J9" s="18">
        <v>52429</v>
      </c>
      <c r="K9" s="18">
        <v>52158</v>
      </c>
      <c r="L9" s="19">
        <f t="shared" si="2"/>
        <v>1.0051957513708347</v>
      </c>
      <c r="M9" s="15">
        <v>24384.15</v>
      </c>
      <c r="N9" s="15">
        <v>24563</v>
      </c>
      <c r="O9" s="16">
        <f t="shared" si="3"/>
        <v>0.9927187232829867</v>
      </c>
      <c r="P9" s="29">
        <v>2</v>
      </c>
      <c r="Q9" s="29">
        <v>0</v>
      </c>
    </row>
    <row r="10" spans="1:17" ht="24" outlineLevel="1" thickBot="1">
      <c r="A10" s="14" t="s">
        <v>15</v>
      </c>
      <c r="B10" s="18">
        <v>63011</v>
      </c>
      <c r="C10" s="18">
        <v>63411</v>
      </c>
      <c r="D10" s="19">
        <f t="shared" si="0"/>
        <v>0.9936919461923011</v>
      </c>
      <c r="E10" s="15">
        <v>28915.279</v>
      </c>
      <c r="F10" s="15">
        <v>28916</v>
      </c>
      <c r="G10" s="16">
        <f t="shared" si="1"/>
        <v>0.9999750657075667</v>
      </c>
      <c r="H10" s="17"/>
      <c r="I10" s="14" t="s">
        <v>15</v>
      </c>
      <c r="J10" s="18">
        <v>63011</v>
      </c>
      <c r="K10" s="18">
        <v>63411</v>
      </c>
      <c r="L10" s="19">
        <f t="shared" si="2"/>
        <v>0.9936919461923011</v>
      </c>
      <c r="M10" s="15">
        <v>30929.882</v>
      </c>
      <c r="N10" s="15">
        <v>30930</v>
      </c>
      <c r="O10" s="16">
        <f t="shared" si="3"/>
        <v>0.9999961849337213</v>
      </c>
      <c r="P10" s="29">
        <v>2</v>
      </c>
      <c r="Q10" s="29">
        <v>1</v>
      </c>
    </row>
    <row r="11" spans="1:17" ht="24" outlineLevel="1" thickBot="1">
      <c r="A11" s="14" t="s">
        <v>16</v>
      </c>
      <c r="B11" s="18">
        <v>53101</v>
      </c>
      <c r="C11" s="18">
        <v>52521</v>
      </c>
      <c r="D11" s="19">
        <f t="shared" si="0"/>
        <v>1.0110432017669122</v>
      </c>
      <c r="E11" s="15">
        <v>25507.012</v>
      </c>
      <c r="F11" s="15">
        <v>25507</v>
      </c>
      <c r="G11" s="16">
        <f t="shared" si="1"/>
        <v>1.0000004704590897</v>
      </c>
      <c r="H11" s="17"/>
      <c r="I11" s="14" t="s">
        <v>16</v>
      </c>
      <c r="J11" s="18">
        <v>53101</v>
      </c>
      <c r="K11" s="18">
        <v>52521</v>
      </c>
      <c r="L11" s="19">
        <f t="shared" si="2"/>
        <v>1.0110432017669122</v>
      </c>
      <c r="M11" s="15">
        <v>23984.915</v>
      </c>
      <c r="N11" s="15">
        <v>24001</v>
      </c>
      <c r="O11" s="16">
        <f t="shared" si="3"/>
        <v>0.9993298195908504</v>
      </c>
      <c r="P11" s="29">
        <v>2</v>
      </c>
      <c r="Q11" s="29">
        <v>1</v>
      </c>
    </row>
    <row r="12" spans="1:17" ht="24" outlineLevel="1" thickBot="1">
      <c r="A12" s="44" t="s">
        <v>17</v>
      </c>
      <c r="B12" s="45">
        <v>52306</v>
      </c>
      <c r="C12" s="45">
        <v>52183</v>
      </c>
      <c r="D12" s="46">
        <f t="shared" si="0"/>
        <v>1.0023570894735834</v>
      </c>
      <c r="E12" s="43">
        <v>27611.925</v>
      </c>
      <c r="F12" s="15">
        <v>27623</v>
      </c>
      <c r="G12" s="47">
        <f t="shared" si="1"/>
        <v>0.9995990659957281</v>
      </c>
      <c r="H12" s="17"/>
      <c r="I12" s="14" t="s">
        <v>17</v>
      </c>
      <c r="J12" s="18">
        <v>52306</v>
      </c>
      <c r="K12" s="18">
        <v>52183</v>
      </c>
      <c r="L12" s="19">
        <f t="shared" si="2"/>
        <v>1.0023570894735834</v>
      </c>
      <c r="M12" s="15">
        <v>23039.162</v>
      </c>
      <c r="N12" s="15">
        <v>23244</v>
      </c>
      <c r="O12" s="16">
        <f t="shared" si="3"/>
        <v>0.9911874892445363</v>
      </c>
      <c r="P12" s="29">
        <v>2</v>
      </c>
      <c r="Q12" s="29">
        <v>1</v>
      </c>
    </row>
    <row r="13" spans="1:17" ht="24" outlineLevel="1" thickBot="1">
      <c r="A13" s="14" t="s">
        <v>18</v>
      </c>
      <c r="B13" s="18">
        <v>22973</v>
      </c>
      <c r="C13" s="18">
        <v>22663</v>
      </c>
      <c r="D13" s="19">
        <f t="shared" si="0"/>
        <v>1.0136786833164189</v>
      </c>
      <c r="E13" s="15">
        <v>6795.261</v>
      </c>
      <c r="F13" s="15">
        <v>6795</v>
      </c>
      <c r="G13" s="16">
        <f t="shared" si="1"/>
        <v>1.0000384105960265</v>
      </c>
      <c r="H13" s="17"/>
      <c r="I13" s="14" t="s">
        <v>18</v>
      </c>
      <c r="J13" s="18">
        <v>22973</v>
      </c>
      <c r="K13" s="18">
        <v>22663</v>
      </c>
      <c r="L13" s="19">
        <f t="shared" si="2"/>
        <v>1.0136786833164189</v>
      </c>
      <c r="M13" s="15">
        <v>7428.941</v>
      </c>
      <c r="N13" s="15">
        <v>7421</v>
      </c>
      <c r="O13" s="16">
        <f t="shared" si="3"/>
        <v>1.0010700714189462</v>
      </c>
      <c r="P13" s="29">
        <v>2</v>
      </c>
      <c r="Q13" s="29">
        <v>0</v>
      </c>
    </row>
    <row r="14" spans="1:17" ht="24" outlineLevel="1" thickBot="1">
      <c r="A14" s="14" t="s">
        <v>19</v>
      </c>
      <c r="B14" s="18">
        <v>1239</v>
      </c>
      <c r="C14" s="18">
        <v>1239</v>
      </c>
      <c r="D14" s="19">
        <f t="shared" si="0"/>
        <v>1</v>
      </c>
      <c r="E14" s="15">
        <v>677.758</v>
      </c>
      <c r="F14" s="15">
        <v>678</v>
      </c>
      <c r="G14" s="16">
        <f t="shared" si="1"/>
        <v>0.9996430678466077</v>
      </c>
      <c r="H14" s="17"/>
      <c r="I14" s="14" t="s">
        <v>19</v>
      </c>
      <c r="J14" s="18">
        <v>1239</v>
      </c>
      <c r="K14" s="18">
        <v>1239</v>
      </c>
      <c r="L14" s="19">
        <f t="shared" si="2"/>
        <v>1</v>
      </c>
      <c r="M14" s="15">
        <v>636.429</v>
      </c>
      <c r="N14" s="15">
        <v>636</v>
      </c>
      <c r="O14" s="16">
        <f t="shared" si="3"/>
        <v>1.0006745283018867</v>
      </c>
      <c r="P14" s="29">
        <v>2</v>
      </c>
      <c r="Q14" s="29">
        <v>1</v>
      </c>
    </row>
    <row r="15" spans="1:17" ht="24" outlineLevel="1" thickBot="1">
      <c r="A15" s="14" t="s">
        <v>20</v>
      </c>
      <c r="B15" s="18">
        <v>67829</v>
      </c>
      <c r="C15" s="18">
        <v>67099</v>
      </c>
      <c r="D15" s="19">
        <f t="shared" si="0"/>
        <v>1.0108794467875826</v>
      </c>
      <c r="E15" s="15">
        <v>31215.094</v>
      </c>
      <c r="F15" s="15">
        <v>31216</v>
      </c>
      <c r="G15" s="16">
        <f t="shared" si="1"/>
        <v>0.9999709764223476</v>
      </c>
      <c r="H15" s="17"/>
      <c r="I15" s="14" t="s">
        <v>20</v>
      </c>
      <c r="J15" s="18">
        <v>67829</v>
      </c>
      <c r="K15" s="18">
        <v>67099</v>
      </c>
      <c r="L15" s="19">
        <f t="shared" si="2"/>
        <v>1.0108794467875826</v>
      </c>
      <c r="M15" s="15">
        <v>29012.646</v>
      </c>
      <c r="N15" s="15">
        <v>29014</v>
      </c>
      <c r="O15" s="16">
        <f t="shared" si="3"/>
        <v>0.9999533328737851</v>
      </c>
      <c r="P15" s="29">
        <v>2</v>
      </c>
      <c r="Q15" s="29">
        <v>1</v>
      </c>
    </row>
    <row r="16" spans="1:17" ht="24" thickBot="1">
      <c r="A16" s="14" t="s">
        <v>21</v>
      </c>
      <c r="B16" s="18">
        <v>49338</v>
      </c>
      <c r="C16" s="18">
        <v>50944</v>
      </c>
      <c r="D16" s="19">
        <f t="shared" si="0"/>
        <v>0.968475188442211</v>
      </c>
      <c r="E16" s="15">
        <v>28038.399</v>
      </c>
      <c r="F16" s="15">
        <v>28038</v>
      </c>
      <c r="G16" s="16">
        <f t="shared" si="1"/>
        <v>1.0000142306869249</v>
      </c>
      <c r="H16" s="17"/>
      <c r="I16" s="14" t="s">
        <v>21</v>
      </c>
      <c r="J16" s="18">
        <v>49338</v>
      </c>
      <c r="K16" s="18">
        <v>50944</v>
      </c>
      <c r="L16" s="19">
        <f t="shared" si="2"/>
        <v>0.968475188442211</v>
      </c>
      <c r="M16" s="15">
        <v>19880.931</v>
      </c>
      <c r="N16" s="15">
        <v>19881</v>
      </c>
      <c r="O16" s="16">
        <f t="shared" si="3"/>
        <v>0.9999965293496303</v>
      </c>
      <c r="P16" s="29">
        <v>1</v>
      </c>
      <c r="Q16" s="29">
        <v>1</v>
      </c>
    </row>
    <row r="17" spans="1:17" ht="24" outlineLevel="1" thickBot="1">
      <c r="A17" s="14" t="s">
        <v>22</v>
      </c>
      <c r="B17" s="18">
        <v>47164</v>
      </c>
      <c r="C17" s="18">
        <v>47107</v>
      </c>
      <c r="D17" s="19">
        <f t="shared" si="0"/>
        <v>1.0012100112509819</v>
      </c>
      <c r="E17" s="15">
        <v>18301.348</v>
      </c>
      <c r="F17" s="15">
        <v>18307</v>
      </c>
      <c r="G17" s="16">
        <f t="shared" si="1"/>
        <v>0.9996912656360956</v>
      </c>
      <c r="H17" s="17"/>
      <c r="I17" s="14" t="s">
        <v>22</v>
      </c>
      <c r="J17" s="18">
        <v>47164</v>
      </c>
      <c r="K17" s="18">
        <v>47107</v>
      </c>
      <c r="L17" s="19">
        <f t="shared" si="2"/>
        <v>1.0012100112509819</v>
      </c>
      <c r="M17" s="15">
        <v>17392.831</v>
      </c>
      <c r="N17" s="15">
        <v>17392</v>
      </c>
      <c r="O17" s="16">
        <f t="shared" si="3"/>
        <v>1.0000477805887764</v>
      </c>
      <c r="P17" s="29">
        <v>1</v>
      </c>
      <c r="Q17" s="29">
        <v>0</v>
      </c>
    </row>
    <row r="18" spans="1:17" ht="24" outlineLevel="1" thickBot="1">
      <c r="A18" s="14" t="s">
        <v>23</v>
      </c>
      <c r="B18" s="18">
        <v>81606</v>
      </c>
      <c r="C18" s="18">
        <v>81072</v>
      </c>
      <c r="D18" s="19">
        <f t="shared" si="0"/>
        <v>1.006586737714624</v>
      </c>
      <c r="E18" s="15">
        <v>26114.848</v>
      </c>
      <c r="F18" s="15">
        <v>26117</v>
      </c>
      <c r="G18" s="16">
        <f t="shared" si="1"/>
        <v>0.9999176015622009</v>
      </c>
      <c r="H18" s="17"/>
      <c r="I18" s="14" t="s">
        <v>23</v>
      </c>
      <c r="J18" s="18">
        <v>81606</v>
      </c>
      <c r="K18" s="18">
        <v>81072</v>
      </c>
      <c r="L18" s="19">
        <f t="shared" si="2"/>
        <v>1.006586737714624</v>
      </c>
      <c r="M18" s="15">
        <v>18933.755</v>
      </c>
      <c r="N18" s="15">
        <v>19383</v>
      </c>
      <c r="O18" s="16">
        <f t="shared" si="3"/>
        <v>0.976822731259351</v>
      </c>
      <c r="P18" s="29">
        <v>1</v>
      </c>
      <c r="Q18" s="29">
        <v>1</v>
      </c>
    </row>
    <row r="19" spans="1:17" ht="24" outlineLevel="1" thickBot="1">
      <c r="A19" s="14" t="s">
        <v>24</v>
      </c>
      <c r="B19" s="18">
        <v>127553</v>
      </c>
      <c r="C19" s="18">
        <v>124771</v>
      </c>
      <c r="D19" s="19">
        <f t="shared" si="0"/>
        <v>1.022296847825216</v>
      </c>
      <c r="E19" s="15">
        <v>31095.572</v>
      </c>
      <c r="F19" s="15">
        <v>31097</v>
      </c>
      <c r="G19" s="16">
        <f t="shared" si="1"/>
        <v>0.9999540791716243</v>
      </c>
      <c r="H19" s="17"/>
      <c r="I19" s="14" t="s">
        <v>24</v>
      </c>
      <c r="J19" s="18">
        <v>127553</v>
      </c>
      <c r="K19" s="18">
        <v>124771</v>
      </c>
      <c r="L19" s="19">
        <f t="shared" si="2"/>
        <v>1.022296847825216</v>
      </c>
      <c r="M19" s="15">
        <v>7775.237</v>
      </c>
      <c r="N19" s="15">
        <v>7649</v>
      </c>
      <c r="O19" s="16">
        <f t="shared" si="3"/>
        <v>1.016503725977252</v>
      </c>
      <c r="P19" s="29">
        <v>2</v>
      </c>
      <c r="Q19" s="29">
        <v>1</v>
      </c>
    </row>
    <row r="20" spans="1:17" ht="22.5" customHeight="1" outlineLevel="1" thickBot="1">
      <c r="A20" s="14" t="s">
        <v>25</v>
      </c>
      <c r="B20" s="18">
        <v>41531</v>
      </c>
      <c r="C20" s="18">
        <v>39581</v>
      </c>
      <c r="D20" s="19">
        <f t="shared" si="0"/>
        <v>1.0492660619994443</v>
      </c>
      <c r="E20" s="15">
        <v>18307.236</v>
      </c>
      <c r="F20" s="15">
        <v>18338</v>
      </c>
      <c r="G20" s="16">
        <f t="shared" si="1"/>
        <v>0.9983223906641946</v>
      </c>
      <c r="H20" s="17"/>
      <c r="I20" s="14" t="s">
        <v>25</v>
      </c>
      <c r="J20" s="18">
        <v>41531</v>
      </c>
      <c r="K20" s="18">
        <v>39581</v>
      </c>
      <c r="L20" s="19">
        <f t="shared" si="2"/>
        <v>1.0492660619994443</v>
      </c>
      <c r="M20" s="15">
        <v>16977.511</v>
      </c>
      <c r="N20" s="15">
        <v>16868</v>
      </c>
      <c r="O20" s="16">
        <f t="shared" si="3"/>
        <v>1.0064922338155087</v>
      </c>
      <c r="P20" s="29">
        <v>2</v>
      </c>
      <c r="Q20" s="29">
        <v>1</v>
      </c>
    </row>
    <row r="21" spans="1:17" ht="24" outlineLevel="1" thickBot="1">
      <c r="A21" s="14" t="s">
        <v>26</v>
      </c>
      <c r="B21" s="18">
        <v>96257</v>
      </c>
      <c r="C21" s="18">
        <v>96195</v>
      </c>
      <c r="D21" s="19">
        <f t="shared" si="0"/>
        <v>1.0006445241436666</v>
      </c>
      <c r="E21" s="15">
        <v>55929.667</v>
      </c>
      <c r="F21" s="15">
        <v>55930</v>
      </c>
      <c r="G21" s="16">
        <f t="shared" si="1"/>
        <v>0.9999940461290899</v>
      </c>
      <c r="H21" s="17"/>
      <c r="I21" s="14" t="s">
        <v>26</v>
      </c>
      <c r="J21" s="18">
        <v>96257</v>
      </c>
      <c r="K21" s="18">
        <v>96195</v>
      </c>
      <c r="L21" s="19">
        <f t="shared" si="2"/>
        <v>1.0006445241436666</v>
      </c>
      <c r="M21" s="15">
        <v>56443.989</v>
      </c>
      <c r="N21" s="15">
        <v>56444</v>
      </c>
      <c r="O21" s="16">
        <f t="shared" si="3"/>
        <v>0.9999998051165757</v>
      </c>
      <c r="P21" s="29">
        <v>1</v>
      </c>
      <c r="Q21" s="29">
        <v>1</v>
      </c>
    </row>
    <row r="22" spans="1:17" ht="24" outlineLevel="1" thickBot="1">
      <c r="A22" s="14" t="s">
        <v>27</v>
      </c>
      <c r="B22" s="18">
        <v>33213</v>
      </c>
      <c r="C22" s="18">
        <v>32734</v>
      </c>
      <c r="D22" s="19">
        <f t="shared" si="0"/>
        <v>1.0146331031954543</v>
      </c>
      <c r="E22" s="15">
        <v>11656.972</v>
      </c>
      <c r="F22" s="15">
        <v>12425</v>
      </c>
      <c r="G22" s="16">
        <f t="shared" si="1"/>
        <v>0.9381868812877263</v>
      </c>
      <c r="H22" s="17"/>
      <c r="I22" s="14" t="s">
        <v>27</v>
      </c>
      <c r="J22" s="18">
        <v>33213</v>
      </c>
      <c r="K22" s="18">
        <v>32734</v>
      </c>
      <c r="L22" s="19">
        <f t="shared" si="2"/>
        <v>1.0146331031954543</v>
      </c>
      <c r="M22" s="15">
        <v>11279.678</v>
      </c>
      <c r="N22" s="15">
        <v>11261</v>
      </c>
      <c r="O22" s="16">
        <f t="shared" si="3"/>
        <v>1.001658644880561</v>
      </c>
      <c r="P22" s="29">
        <v>2</v>
      </c>
      <c r="Q22" s="29">
        <v>1</v>
      </c>
    </row>
    <row r="23" spans="1:15" ht="23.25" customHeight="1">
      <c r="A23" s="60"/>
      <c r="B23" s="60"/>
      <c r="C23" s="60"/>
      <c r="D23" s="60"/>
      <c r="E23" s="60"/>
      <c r="F23" s="60"/>
      <c r="G23" s="60"/>
      <c r="I23" s="60"/>
      <c r="J23" s="60"/>
      <c r="K23" s="60"/>
      <c r="L23" s="60"/>
      <c r="M23" s="60"/>
      <c r="N23" s="60"/>
      <c r="O23" s="60"/>
    </row>
  </sheetData>
  <sheetProtection/>
  <mergeCells count="11">
    <mergeCell ref="M3:O3"/>
    <mergeCell ref="A23:G23"/>
    <mergeCell ref="I23:O23"/>
    <mergeCell ref="A1:O1"/>
    <mergeCell ref="A2:G2"/>
    <mergeCell ref="I2:O2"/>
    <mergeCell ref="A3:A4"/>
    <mergeCell ref="B3:D3"/>
    <mergeCell ref="E3:G3"/>
    <mergeCell ref="I3:I4"/>
    <mergeCell ref="J3:L3"/>
  </mergeCells>
  <conditionalFormatting sqref="A15:A22">
    <cfRule type="expression" priority="9" dxfId="1" stopIfTrue="1">
      <formula>(#REF!=1)</formula>
    </cfRule>
    <cfRule type="expression" priority="10" dxfId="0" stopIfTrue="1">
      <formula>(#REF!=2)</formula>
    </cfRule>
  </conditionalFormatting>
  <conditionalFormatting sqref="A6:A8 A10:A14">
    <cfRule type="expression" priority="11" dxfId="1" stopIfTrue="1">
      <formula>(#REF!=1)</formula>
    </cfRule>
    <cfRule type="expression" priority="12" dxfId="0" stopIfTrue="1">
      <formula>(#REF!=2)</formula>
    </cfRule>
  </conditionalFormatting>
  <conditionalFormatting sqref="A9">
    <cfRule type="expression" priority="7" dxfId="1" stopIfTrue="1">
      <formula>(#REF!=1)</formula>
    </cfRule>
    <cfRule type="expression" priority="8" dxfId="0" stopIfTrue="1">
      <formula>(#REF!=2)</formula>
    </cfRule>
  </conditionalFormatting>
  <conditionalFormatting sqref="I15:I22">
    <cfRule type="expression" priority="3" dxfId="1" stopIfTrue="1">
      <formula>(#REF!=1)</formula>
    </cfRule>
    <cfRule type="expression" priority="4" dxfId="0" stopIfTrue="1">
      <formula>(#REF!=2)</formula>
    </cfRule>
  </conditionalFormatting>
  <conditionalFormatting sqref="I6:I8 I10:I14">
    <cfRule type="expression" priority="5" dxfId="1" stopIfTrue="1">
      <formula>(#REF!=1)</formula>
    </cfRule>
    <cfRule type="expression" priority="6" dxfId="0" stopIfTrue="1">
      <formula>(#REF!=2)</formula>
    </cfRule>
  </conditionalFormatting>
  <conditionalFormatting sqref="I9">
    <cfRule type="expression" priority="1" dxfId="1" stopIfTrue="1">
      <formula>(#REF!=1)</formula>
    </cfRule>
    <cfRule type="expression" priority="2" dxfId="0" stopIfTrue="1">
      <formula>(#REF!=2)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Укрлесконсалтинг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.</cp:lastModifiedBy>
  <cp:lastPrinted>2017-10-02T12:42:22Z</cp:lastPrinted>
  <dcterms:created xsi:type="dcterms:W3CDTF">2013-04-22T06:03:09Z</dcterms:created>
  <dcterms:modified xsi:type="dcterms:W3CDTF">2017-09-26T13:43:06Z</dcterms:modified>
  <cp:category/>
  <cp:version/>
  <cp:contentType/>
  <cp:contentStatus/>
</cp:coreProperties>
</file>