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895" tabRatio="941" activeTab="0"/>
  </bookViews>
  <sheets>
    <sheet name="Львівське ОУЛМГ" sheetId="1" r:id="rId1"/>
    <sheet name="ДП &quot;Бібрський лісгосп&quot;" sheetId="2" r:id="rId2"/>
    <sheet name="ДП &quot;Боринський лісгосп&quot;" sheetId="3" r:id="rId3"/>
    <sheet name="ДП&quot; Бродівський лісгосп&quot;" sheetId="4" r:id="rId4"/>
    <sheet name="ДП &quot;Буський лісгосп&quot;" sheetId="5" r:id="rId5"/>
    <sheet name="ДП &quot;Дрогобицький лісгосп&quot;" sheetId="6" r:id="rId6"/>
    <sheet name="ДП &quot;Золочівський лісгосп&quot;" sheetId="7" r:id="rId7"/>
    <sheet name="ДП &quot;Львівський лісгосп&quot;" sheetId="8" r:id="rId8"/>
    <sheet name="ДП&quot;Жовківський лісгосп&quot;" sheetId="9" r:id="rId9"/>
    <sheet name="ДП &quot;Рава-Руський лісгосп&quot;" sheetId="10" r:id="rId10"/>
    <sheet name="ДП&quot;Радехівський лісгосп&quot;" sheetId="11" r:id="rId11"/>
    <sheet name="ДП &quot;Самбірський лісгосп&quot;" sheetId="12" r:id="rId12"/>
    <sheet name="ДП&quot;Сколівський лісгосп&quot;" sheetId="13" r:id="rId13"/>
    <sheet name="ДП &quot;Славський лісгосп&quot;" sheetId="14" r:id="rId14"/>
    <sheet name="ДП &quot;Старосамбірський лісгосп&quot;" sheetId="15" r:id="rId15"/>
    <sheet name="ДП &quot;Стрийський лісгосп&quot;" sheetId="16" r:id="rId16"/>
    <sheet name="ДП &quot;Турківський лісгосп&quot;" sheetId="17" r:id="rId17"/>
  </sheets>
  <definedNames>
    <definedName name="_xlnm.Print_Area" localSheetId="1">'ДП "Бібрський лісгосп"'!$A$1:$P$8</definedName>
    <definedName name="_xlnm.Print_Area" localSheetId="2">'ДП "Боринський лісгосп"'!$A$1:$P$9</definedName>
    <definedName name="_xlnm.Print_Area" localSheetId="4">'ДП "Буський лісгосп"'!$A$1:$P$9</definedName>
    <definedName name="_xlnm.Print_Area" localSheetId="5">'ДП "Дрогобицький лісгосп"'!$A$1:$P$9</definedName>
    <definedName name="_xlnm.Print_Area" localSheetId="6">'ДП "Золочівський лісгосп"'!$A$1:$P$9</definedName>
    <definedName name="_xlnm.Print_Area" localSheetId="9">'ДП "Рава-Руський лісгосп"'!$A$1:$P$9</definedName>
    <definedName name="_xlnm.Print_Area" localSheetId="11">'ДП "Самбірський лісгосп"'!$A$1:$P$9</definedName>
    <definedName name="_xlnm.Print_Area" localSheetId="13">'ДП "Славський лісгосп"'!$A$1:$P$9</definedName>
    <definedName name="_xlnm.Print_Area" localSheetId="14">'ДП "Старосамбірський лісгосп"'!$A$1:$P$9</definedName>
    <definedName name="_xlnm.Print_Area" localSheetId="15">'ДП "Стрийський лісгосп"'!$A$1:$P$9</definedName>
    <definedName name="_xlnm.Print_Area" localSheetId="16">'ДП "Турківський лісгосп"'!$A$1:$P$9</definedName>
    <definedName name="_xlnm.Print_Area" localSheetId="3">'ДП" Бродівський лісгосп"'!$A$1:$P$9</definedName>
    <definedName name="_xlnm.Print_Area" localSheetId="8">'ДП"Жовківський лісгосп"'!$A$1:$P$9</definedName>
    <definedName name="_xlnm.Print_Area" localSheetId="10">'ДП"Радехівський лісгосп"'!$A$1:$P$9</definedName>
    <definedName name="_xlnm.Print_Area" localSheetId="12">'ДП"Сколівський лісгосп"'!$A$1:$P$9</definedName>
    <definedName name="_xlnm.Print_Area" localSheetId="0">'Львівське ОУЛМГ'!$A$1:$P$15</definedName>
  </definedNames>
  <calcPr fullCalcOnLoad="1"/>
</workbook>
</file>

<file path=xl/sharedStrings.xml><?xml version="1.0" encoding="utf-8"?>
<sst xmlns="http://schemas.openxmlformats.org/spreadsheetml/2006/main" count="454" uniqueCount="55">
  <si>
    <t>А</t>
  </si>
  <si>
    <t>Б</t>
  </si>
  <si>
    <t>Розділ ІІІ. Відпуск деревини в порядку рубок головного користування за господарствами</t>
  </si>
  <si>
    <t>Код рядка</t>
  </si>
  <si>
    <t>всього, куб.м</t>
  </si>
  <si>
    <t>в тому числі за господарствами :</t>
  </si>
  <si>
    <t>хвойному - всього</t>
  </si>
  <si>
    <t>в тому числі за секціями</t>
  </si>
  <si>
    <t>твердолистяному -всього</t>
  </si>
  <si>
    <t>м'яколистяному - всього</t>
  </si>
  <si>
    <t>сосновою</t>
  </si>
  <si>
    <t>ялиновою</t>
  </si>
  <si>
    <t>ялицевою</t>
  </si>
  <si>
    <t>дубовою</t>
  </si>
  <si>
    <t>буковою</t>
  </si>
  <si>
    <t>ясеневою</t>
  </si>
  <si>
    <t>грабовою</t>
  </si>
  <si>
    <t>березовою</t>
  </si>
  <si>
    <t>осиковою</t>
  </si>
  <si>
    <t>чорновільховою</t>
  </si>
  <si>
    <t xml:space="preserve">Розрахункова лісосіка </t>
  </si>
  <si>
    <t>Фактично заготовлено деревини</t>
  </si>
  <si>
    <t>Найменування показників</t>
  </si>
  <si>
    <t xml:space="preserve">Невикористано розрахункову </t>
  </si>
  <si>
    <t>Використання розрахункової лісосіки</t>
  </si>
  <si>
    <t>Використаня розрахункової лісосіки</t>
  </si>
  <si>
    <t>Продовжено заготівлю на 2011 рік:</t>
  </si>
  <si>
    <t xml:space="preserve">Додатково за рахунок невикористаного ліміту за 2004-2005 роки: </t>
  </si>
  <si>
    <t>(Не використано ліміт у 2004-2005 роках по вільховій госпсекції в обсязі 8265 м3)</t>
  </si>
  <si>
    <t>дубова госпсекція -  м3;</t>
  </si>
  <si>
    <t>грабова госпсекція -  м3</t>
  </si>
  <si>
    <t>березова госпсекція -  м3;</t>
  </si>
  <si>
    <t>вільхова госпсекція -  м3</t>
  </si>
  <si>
    <t>букова госпсекція -  м3</t>
  </si>
  <si>
    <t>по вільховій госпсекції -  м3</t>
  </si>
  <si>
    <t xml:space="preserve">Встановлена розрахункова лісосіка </t>
  </si>
  <si>
    <t>Фактичні обсяги заготовленої деревини</t>
  </si>
  <si>
    <t>(куб.м, у цілих числах)</t>
  </si>
  <si>
    <t>Усього</t>
  </si>
  <si>
    <t>хвойне - усього</t>
  </si>
  <si>
    <t>у т. ч. за господарськими секціями</t>
  </si>
  <si>
    <t>соснова</t>
  </si>
  <si>
    <t>ялинова</t>
  </si>
  <si>
    <t>ялицева</t>
  </si>
  <si>
    <t>твердолистяне -усього</t>
  </si>
  <si>
    <t>дубова</t>
  </si>
  <si>
    <t>букова</t>
  </si>
  <si>
    <t>ясенева</t>
  </si>
  <si>
    <t>грабова</t>
  </si>
  <si>
    <t>м'яколистяне - усього</t>
  </si>
  <si>
    <t>березова</t>
  </si>
  <si>
    <t>осикова</t>
  </si>
  <si>
    <t>чорновільхова</t>
  </si>
  <si>
    <t>Продовжено заготівлю на 2017 рік:</t>
  </si>
  <si>
    <t>Розділ ІІІ. Заготівля ліквідної деревини від рубок головного користування за 2016 рік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</si>
</sst>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justify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14"/>
  <sheetViews>
    <sheetView showZeros="0" tabSelected="1" workbookViewId="0" topLeftCell="A1">
      <pane xSplit="2" ySplit="7" topLeftCell="C8" activePane="bottomRight" state="frozen"/>
      <selection pane="topLeft" activeCell="T5" sqref="T4:T5"/>
      <selection pane="topRight" activeCell="T5" sqref="T4:T5"/>
      <selection pane="bottomLeft" activeCell="T5" sqref="T4:T5"/>
      <selection pane="bottomRight" activeCell="I19" sqref="I19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8.375" style="0" customWidth="1"/>
    <col min="4" max="4" width="9.375" style="0" bestFit="1" customWidth="1"/>
    <col min="5" max="5" width="8.625" style="0" customWidth="1"/>
    <col min="6" max="6" width="8.125" style="0" customWidth="1"/>
    <col min="7" max="7" width="8.375" style="0" customWidth="1"/>
    <col min="8" max="8" width="9.375" style="0" bestFit="1" customWidth="1"/>
    <col min="9" max="9" width="8.00390625" style="0" customWidth="1"/>
    <col min="10" max="10" width="7.625" style="0" customWidth="1"/>
    <col min="11" max="11" width="9.00390625" style="0" customWidth="1"/>
    <col min="12" max="12" width="8.625" style="0" customWidth="1"/>
    <col min="13" max="13" width="9.00390625" style="0" customWidth="1"/>
    <col min="14" max="14" width="10.00390625" style="0" customWidth="1"/>
    <col min="15" max="15" width="8.375" style="0" customWidth="1"/>
    <col min="16" max="16" width="9.875" style="0" customWidth="1"/>
  </cols>
  <sheetData>
    <row r="1" spans="1:16" ht="15.75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8"/>
      <c r="P1" s="8"/>
    </row>
    <row r="2" spans="1:16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1" t="s">
        <v>37</v>
      </c>
      <c r="N2" s="32"/>
      <c r="O2" s="32"/>
      <c r="P2" s="32"/>
    </row>
    <row r="3" spans="1:16" ht="14.25">
      <c r="A3" s="34" t="s">
        <v>3</v>
      </c>
      <c r="B3" s="35" t="s">
        <v>22</v>
      </c>
      <c r="C3" s="29" t="s">
        <v>38</v>
      </c>
      <c r="D3" s="39" t="s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29.25" customHeight="1">
      <c r="A4" s="34"/>
      <c r="B4" s="36"/>
      <c r="C4" s="38"/>
      <c r="D4" s="29" t="s">
        <v>39</v>
      </c>
      <c r="E4" s="26" t="s">
        <v>40</v>
      </c>
      <c r="F4" s="27"/>
      <c r="G4" s="28"/>
      <c r="H4" s="29" t="s">
        <v>44</v>
      </c>
      <c r="I4" s="42" t="s">
        <v>40</v>
      </c>
      <c r="J4" s="42"/>
      <c r="K4" s="42"/>
      <c r="L4" s="42"/>
      <c r="M4" s="29" t="s">
        <v>49</v>
      </c>
      <c r="N4" s="26" t="s">
        <v>40</v>
      </c>
      <c r="O4" s="27"/>
      <c r="P4" s="28"/>
    </row>
    <row r="5" spans="1:16" ht="45.75" customHeight="1">
      <c r="A5" s="34"/>
      <c r="B5" s="37"/>
      <c r="C5" s="30"/>
      <c r="D5" s="30"/>
      <c r="E5" s="16" t="s">
        <v>41</v>
      </c>
      <c r="F5" s="16" t="s">
        <v>42</v>
      </c>
      <c r="G5" s="16" t="s">
        <v>43</v>
      </c>
      <c r="H5" s="30"/>
      <c r="I5" s="16" t="s">
        <v>45</v>
      </c>
      <c r="J5" s="16" t="s">
        <v>46</v>
      </c>
      <c r="K5" s="16" t="s">
        <v>47</v>
      </c>
      <c r="L5" s="16" t="s">
        <v>48</v>
      </c>
      <c r="M5" s="30"/>
      <c r="N5" s="16" t="s">
        <v>50</v>
      </c>
      <c r="O5" s="16" t="s">
        <v>51</v>
      </c>
      <c r="P5" s="17" t="s">
        <v>52</v>
      </c>
    </row>
    <row r="6" spans="1:16" ht="14.25">
      <c r="A6" s="14" t="s">
        <v>0</v>
      </c>
      <c r="B6" s="14" t="s">
        <v>1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</row>
    <row r="7" spans="1:16" ht="42.75">
      <c r="A7" s="15">
        <v>3000</v>
      </c>
      <c r="B7" s="13" t="s">
        <v>35</v>
      </c>
      <c r="C7" s="14">
        <f>'ДП "Бібрський лісгосп"'!C6+'ДП "Боринський лісгосп"'!C6+'ДП" Бродівський лісгосп"'!C6+'ДП "Буський лісгосп"'!C6+'ДП "Дрогобицький лісгосп"'!C6+'ДП "Золочівський лісгосп"'!C6+'ДП "Львівський лісгосп"'!C6+'ДП"Жовківський лісгосп"'!C6+'ДП "Рава-Руський лісгосп"'!C6+'ДП"Радехівський лісгосп"'!C6+'ДП "Самбірський лісгосп"'!C6+'ДП"Сколівський лісгосп"'!C6+'ДП "Славський лісгосп"'!C6+'ДП "Старосамбірський лісгосп"'!C6+'ДП "Стрийський лісгосп"'!C6+'ДП "Турківський лісгосп"'!C6</f>
        <v>622040</v>
      </c>
      <c r="D7" s="14">
        <f>'ДП "Бібрський лісгосп"'!D6+'ДП "Боринський лісгосп"'!D6+'ДП" Бродівський лісгосп"'!D6+'ДП "Буський лісгосп"'!D6+'ДП "Дрогобицький лісгосп"'!D6+'ДП "Золочівський лісгосп"'!D6+'ДП "Львівський лісгосп"'!D6+'ДП"Жовківський лісгосп"'!D6+'ДП "Рава-Руський лісгосп"'!D6+'ДП"Радехівський лісгосп"'!D6+'ДП "Самбірський лісгосп"'!D6+'ДП"Сколівський лісгосп"'!D6+'ДП "Славський лісгосп"'!D6+'ДП "Старосамбірський лісгосп"'!D6+'ДП "Стрийський лісгосп"'!D6+'ДП "Турківський лісгосп"'!D6</f>
        <v>352340</v>
      </c>
      <c r="E7" s="14">
        <f>'ДП "Бібрський лісгосп"'!E6+'ДП "Боринський лісгосп"'!E6+'ДП" Бродівський лісгосп"'!E6+'ДП "Буський лісгосп"'!E6+'ДП "Дрогобицький лісгосп"'!E6+'ДП "Золочівський лісгосп"'!E6+'ДП "Львівський лісгосп"'!E6+'ДП"Жовківський лісгосп"'!E6+'ДП "Рава-Руський лісгосп"'!E6+'ДП"Радехівський лісгосп"'!E6+'ДП "Самбірський лісгосп"'!E6+'ДП"Сколівський лісгосп"'!E6+'ДП "Славський лісгосп"'!E6+'ДП "Старосамбірський лісгосп"'!E6+'ДП "Стрийський лісгосп"'!E6+'ДП "Турківський лісгосп"'!E6</f>
        <v>177240</v>
      </c>
      <c r="F7" s="14">
        <f>'ДП "Бібрський лісгосп"'!F6+'ДП "Боринський лісгосп"'!F6+'ДП" Бродівський лісгосп"'!F6+'ДП "Буський лісгосп"'!F6+'ДП "Дрогобицький лісгосп"'!F6+'ДП "Золочівський лісгосп"'!F6+'ДП "Львівський лісгосп"'!F6+'ДП"Жовківський лісгосп"'!F6+'ДП "Рава-Руський лісгосп"'!F6+'ДП"Радехівський лісгосп"'!F6+'ДП "Самбірський лісгосп"'!F6+'ДП"Сколівський лісгосп"'!F6+'ДП "Славський лісгосп"'!F6+'ДП "Старосамбірський лісгосп"'!F6+'ДП "Стрийський лісгосп"'!F6+'ДП "Турківський лісгосп"'!F6</f>
        <v>100800</v>
      </c>
      <c r="G7" s="14">
        <f>'ДП "Бібрський лісгосп"'!G6+'ДП "Боринський лісгосп"'!G6+'ДП" Бродівський лісгосп"'!G6+'ДП "Буський лісгосп"'!G6+'ДП "Дрогобицький лісгосп"'!G6+'ДП "Золочівський лісгосп"'!G6+'ДП "Львівський лісгосп"'!G6+'ДП"Жовківський лісгосп"'!G6+'ДП "Рава-Руський лісгосп"'!G6+'ДП"Радехівський лісгосп"'!G6+'ДП "Самбірський лісгосп"'!G6+'ДП"Сколівський лісгосп"'!G6+'ДП "Славський лісгосп"'!G6+'ДП "Старосамбірський лісгосп"'!G6+'ДП "Стрийський лісгосп"'!G6+'ДП "Турківський лісгосп"'!G6</f>
        <v>61020</v>
      </c>
      <c r="H7" s="14">
        <f>'ДП "Бібрський лісгосп"'!H6+'ДП "Боринський лісгосп"'!H6+'ДП" Бродівський лісгосп"'!H6+'ДП "Буський лісгосп"'!H6+'ДП "Дрогобицький лісгосп"'!H6+'ДП "Золочівський лісгосп"'!H6+'ДП "Львівський лісгосп"'!H6+'ДП"Жовківський лісгосп"'!H6+'ДП "Рава-Руський лісгосп"'!H6+'ДП"Радехівський лісгосп"'!H6+'ДП "Самбірський лісгосп"'!H6+'ДП"Сколівський лісгосп"'!H6+'ДП "Славський лісгосп"'!H6+'ДП "Старосамбірський лісгосп"'!H6+'ДП "Стрийський лісгосп"'!H6+'ДП "Турківський лісгосп"'!H6</f>
        <v>195910</v>
      </c>
      <c r="I7" s="14">
        <f>'ДП "Бібрський лісгосп"'!I6+'ДП "Боринський лісгосп"'!I6+'ДП" Бродівський лісгосп"'!I6+'ДП "Буський лісгосп"'!I6+'ДП "Дрогобицький лісгосп"'!I6+'ДП "Золочівський лісгосп"'!I6+'ДП "Львівський лісгосп"'!I6+'ДП"Жовківський лісгосп"'!I6+'ДП "Рава-Руський лісгосп"'!I6+'ДП"Радехівський лісгосп"'!I6+'ДП "Самбірський лісгосп"'!I6+'ДП"Сколівський лісгосп"'!I6+'ДП "Славський лісгосп"'!I6+'ДП "Старосамбірський лісгосп"'!I6+'ДП "Стрийський лісгосп"'!I6+'ДП "Турківський лісгосп"'!I6</f>
        <v>61850</v>
      </c>
      <c r="J7" s="14">
        <f>'ДП "Бібрський лісгосп"'!J6+'ДП "Боринський лісгосп"'!J6+'ДП" Бродівський лісгосп"'!J6+'ДП "Буський лісгосп"'!J6+'ДП "Дрогобицький лісгосп"'!J6+'ДП "Золочівський лісгосп"'!J6+'ДП "Львівський лісгосп"'!J6+'ДП"Жовківський лісгосп"'!J6+'ДП "Рава-Руський лісгосп"'!J6+'ДП"Радехівський лісгосп"'!J6+'ДП "Самбірський лісгосп"'!J6+'ДП"Сколівський лісгосп"'!J6+'ДП "Славський лісгосп"'!J6+'ДП "Старосамбірський лісгосп"'!J6+'ДП "Стрийський лісгосп"'!J6+'ДП "Турківський лісгосп"'!J6</f>
        <v>112040</v>
      </c>
      <c r="K7" s="14">
        <f>'ДП "Бібрський лісгосп"'!K6+'ДП "Боринський лісгосп"'!K6+'ДП" Бродівський лісгосп"'!K6+'ДП "Буський лісгосп"'!K6+'ДП "Дрогобицький лісгосп"'!K6+'ДП "Золочівський лісгосп"'!K6+'ДП "Львівський лісгосп"'!K6+'ДП"Жовківський лісгосп"'!K6+'ДП "Рава-Руський лісгосп"'!K6+'ДП"Радехівський лісгосп"'!K6+'ДП "Самбірський лісгосп"'!K6+'ДП"Сколівський лісгосп"'!K6+'ДП "Славський лісгосп"'!K6+'ДП "Старосамбірський лісгосп"'!K6+'ДП "Стрийський лісгосп"'!K6+'ДП "Турківський лісгосп"'!K6</f>
        <v>5500</v>
      </c>
      <c r="L7" s="14">
        <f>'ДП "Бібрський лісгосп"'!L6+'ДП "Боринський лісгосп"'!L6+'ДП" Бродівський лісгосп"'!L6+'ДП "Буський лісгосп"'!L6+'ДП "Дрогобицький лісгосп"'!L6+'ДП "Золочівський лісгосп"'!L6+'ДП "Львівський лісгосп"'!L6+'ДП"Жовківський лісгосп"'!L6+'ДП "Рава-Руський лісгосп"'!L6+'ДП"Радехівський лісгосп"'!L6+'ДП "Самбірський лісгосп"'!L6+'ДП"Сколівський лісгосп"'!L6+'ДП "Славський лісгосп"'!L6+'ДП "Старосамбірський лісгосп"'!L6+'ДП "Стрийський лісгосп"'!L6+'ДП "Турківський лісгосп"'!L6</f>
        <v>16520</v>
      </c>
      <c r="M7" s="14">
        <f>'ДП "Бібрський лісгосп"'!M6+'ДП "Боринський лісгосп"'!M6+'ДП" Бродівський лісгосп"'!M6+'ДП "Буський лісгосп"'!M6+'ДП "Дрогобицький лісгосп"'!M6+'ДП "Золочівський лісгосп"'!M6+'ДП "Львівський лісгосп"'!M6+'ДП"Жовківський лісгосп"'!M6+'ДП "Рава-Руський лісгосп"'!M6+'ДП"Радехівський лісгосп"'!M6+'ДП "Самбірський лісгосп"'!M6+'ДП"Сколівський лісгосп"'!M6+'ДП "Славський лісгосп"'!M6+'ДП "Старосамбірський лісгосп"'!M6+'ДП "Стрийський лісгосп"'!M6+'ДП "Турківський лісгосп"'!M6</f>
        <v>73790</v>
      </c>
      <c r="N7" s="14">
        <f>'ДП "Бібрський лісгосп"'!N6+'ДП "Боринський лісгосп"'!N6+'ДП" Бродівський лісгосп"'!N6+'ДП "Буський лісгосп"'!N6+'ДП "Дрогобицький лісгосп"'!N6+'ДП "Золочівський лісгосп"'!N6+'ДП "Львівський лісгосп"'!N6+'ДП"Жовківський лісгосп"'!N6+'ДП "Рава-Руський лісгосп"'!N6+'ДП"Радехівський лісгосп"'!N6+'ДП "Самбірський лісгосп"'!N6+'ДП"Сколівський лісгосп"'!N6+'ДП "Славський лісгосп"'!N6+'ДП "Старосамбірський лісгосп"'!N6+'ДП "Стрийський лісгосп"'!N6+'ДП "Турківський лісгосп"'!N6</f>
        <v>19620</v>
      </c>
      <c r="O7" s="14">
        <f>'ДП "Бібрський лісгосп"'!O6+'ДП "Боринський лісгосп"'!O6+'ДП" Бродівський лісгосп"'!O6+'ДП "Буський лісгосп"'!O6+'ДП "Дрогобицький лісгосп"'!O6+'ДП "Золочівський лісгосп"'!O6+'ДП "Львівський лісгосп"'!O6+'ДП"Жовківський лісгосп"'!O6+'ДП "Рава-Руський лісгосп"'!O6+'ДП"Радехівський лісгосп"'!O6+'ДП "Самбірський лісгосп"'!O6+'ДП"Сколівський лісгосп"'!O6+'ДП "Славський лісгосп"'!O6+'ДП "Старосамбірський лісгосп"'!O6+'ДП "Стрийський лісгосп"'!O6+'ДП "Турківський лісгосп"'!O6</f>
        <v>1890</v>
      </c>
      <c r="P7" s="14">
        <f>'ДП "Бібрський лісгосп"'!P6+'ДП "Боринський лісгосп"'!P6+'ДП" Бродівський лісгосп"'!P6+'ДП "Буський лісгосп"'!P6+'ДП "Дрогобицький лісгосп"'!P6+'ДП "Золочівський лісгосп"'!P6+'ДП "Львівський лісгосп"'!P6+'ДП"Жовківський лісгосп"'!P6+'ДП "Рава-Руський лісгосп"'!P6+'ДП"Радехівський лісгосп"'!P6+'ДП "Самбірський лісгосп"'!P6+'ДП"Сколівський лісгосп"'!P6+'ДП "Славський лісгосп"'!P6+'ДП "Старосамбірський лісгосп"'!P6+'ДП "Стрийський лісгосп"'!P6+'ДП "Турківський лісгосп"'!P6</f>
        <v>51630</v>
      </c>
    </row>
    <row r="8" spans="1:16" ht="42.75">
      <c r="A8" s="15">
        <v>4000</v>
      </c>
      <c r="B8" s="13" t="s">
        <v>24</v>
      </c>
      <c r="C8" s="14">
        <f>'ДП "Бібрський лісгосп"'!C7+'ДП "Боринський лісгосп"'!C7+'ДП" Бродівський лісгосп"'!C7+'ДП "Буський лісгосп"'!C7+'ДП "Дрогобицький лісгосп"'!C7+'ДП "Золочівський лісгосп"'!C7+'ДП "Львівський лісгосп"'!C7+'ДП"Жовківський лісгосп"'!C7+'ДП "Рава-Руський лісгосп"'!C7+'ДП"Радехівський лісгосп"'!C7+'ДП "Самбірський лісгосп"'!C7+'ДП"Сколівський лісгосп"'!C7+'ДП "Славський лісгосп"'!C7+'ДП "Старосамбірський лісгосп"'!C7+'ДП "Стрийський лісгосп"'!C7+'ДП "Турківський лісгосп"'!C7</f>
        <v>558223</v>
      </c>
      <c r="D8" s="14">
        <f>'ДП "Бібрський лісгосп"'!D7+'ДП "Боринський лісгосп"'!D7+'ДП" Бродівський лісгосп"'!D7+'ДП "Буський лісгосп"'!D7+'ДП "Дрогобицький лісгосп"'!D7+'ДП "Золочівський лісгосп"'!D7+'ДП "Львівський лісгосп"'!D7+'ДП"Жовківський лісгосп"'!D7+'ДП "Рава-Руський лісгосп"'!D7+'ДП"Радехівський лісгосп"'!D7+'ДП "Самбірський лісгосп"'!D7+'ДП"Сколівський лісгосп"'!D7+'ДП "Славський лісгосп"'!D7+'ДП "Старосамбірський лісгосп"'!D7+'ДП "Стрийський лісгосп"'!D7+'ДП "Турківський лісгосп"'!D7</f>
        <v>311167</v>
      </c>
      <c r="E8" s="14">
        <f>'ДП "Бібрський лісгосп"'!E7+'ДП "Боринський лісгосп"'!E7+'ДП" Бродівський лісгосп"'!E7+'ДП "Буський лісгосп"'!E7+'ДП "Дрогобицький лісгосп"'!E7+'ДП "Золочівський лісгосп"'!E7+'ДП "Львівський лісгосп"'!E7+'ДП"Жовківський лісгосп"'!E7+'ДП "Рава-Руський лісгосп"'!E7+'ДП"Радехівський лісгосп"'!E7+'ДП "Самбірський лісгосп"'!E7+'ДП"Сколівський лісгосп"'!E7+'ДП "Славський лісгосп"'!E7+'ДП "Старосамбірський лісгосп"'!E7+'ДП "Стрийський лісгосп"'!E7+'ДП "Турківський лісгосп"'!E7</f>
        <v>171912</v>
      </c>
      <c r="F8" s="14">
        <f>'ДП "Бібрський лісгосп"'!F7+'ДП "Боринський лісгосп"'!F7+'ДП" Бродівський лісгосп"'!F7+'ДП "Буський лісгосп"'!F7+'ДП "Дрогобицький лісгосп"'!F7+'ДП "Золочівський лісгосп"'!F7+'ДП "Львівський лісгосп"'!F7+'ДП"Жовківський лісгосп"'!F7+'ДП "Рава-Руський лісгосп"'!F7+'ДП"Радехівський лісгосп"'!F7+'ДП "Самбірський лісгосп"'!F7+'ДП"Сколівський лісгосп"'!F7+'ДП "Славський лісгосп"'!F7+'ДП "Старосамбірський лісгосп"'!F7+'ДП "Стрийський лісгосп"'!F7+'ДП "Турківський лісгосп"'!F7</f>
        <v>70777</v>
      </c>
      <c r="G8" s="14">
        <f>'ДП "Бібрський лісгосп"'!G7+'ДП "Боринський лісгосп"'!G7+'ДП" Бродівський лісгосп"'!G7+'ДП "Буський лісгосп"'!G7+'ДП "Дрогобицький лісгосп"'!G7+'ДП "Золочівський лісгосп"'!G7+'ДП "Львівський лісгосп"'!G7+'ДП"Жовківський лісгосп"'!G7+'ДП "Рава-Руський лісгосп"'!G7+'ДП"Радехівський лісгосп"'!G7+'ДП "Самбірський лісгосп"'!G7+'ДП"Сколівський лісгосп"'!G7+'ДП "Славський лісгосп"'!G7+'ДП "Старосамбірський лісгосп"'!G7+'ДП "Стрийський лісгосп"'!G7+'ДП "Турківський лісгосп"'!G7</f>
        <v>55716</v>
      </c>
      <c r="H8" s="14">
        <f>'ДП "Бібрський лісгосп"'!H7+'ДП "Боринський лісгосп"'!H7+'ДП" Бродівський лісгосп"'!H7+'ДП "Буський лісгосп"'!H7+'ДП "Дрогобицький лісгосп"'!H7+'ДП "Золочівський лісгосп"'!H7+'ДП "Львівський лісгосп"'!H7+'ДП"Жовківський лісгосп"'!H7+'ДП "Рава-Руський лісгосп"'!H7+'ДП"Радехівський лісгосп"'!H7+'ДП "Самбірський лісгосп"'!H7+'ДП"Сколівський лісгосп"'!H7+'ДП "Славський лісгосп"'!H7+'ДП "Старосамбірський лісгосп"'!H7+'ДП "Стрийський лісгосп"'!H7+'ДП "Турківський лісгосп"'!H7</f>
        <v>180054</v>
      </c>
      <c r="I8" s="14">
        <f>'ДП "Бібрський лісгосп"'!I7+'ДП "Боринський лісгосп"'!I7+'ДП" Бродівський лісгосп"'!I7+'ДП "Буський лісгосп"'!I7+'ДП "Дрогобицький лісгосп"'!I7+'ДП "Золочівський лісгосп"'!I7+'ДП "Львівський лісгосп"'!I7+'ДП"Жовківський лісгосп"'!I7+'ДП "Рава-Руський лісгосп"'!I7+'ДП"Радехівський лісгосп"'!I7+'ДП "Самбірський лісгосп"'!I7+'ДП"Сколівський лісгосп"'!I7+'ДП "Славський лісгосп"'!I7+'ДП "Старосамбірський лісгосп"'!I7+'ДП "Стрийський лісгосп"'!I7+'ДП "Турківський лісгосп"'!I7</f>
        <v>61194</v>
      </c>
      <c r="J8" s="14">
        <f>'ДП "Бібрський лісгосп"'!J7+'ДП "Боринський лісгосп"'!J7+'ДП" Бродівський лісгосп"'!J7+'ДП "Буський лісгосп"'!J7+'ДП "Дрогобицький лісгосп"'!J7+'ДП "Золочівський лісгосп"'!J7+'ДП "Львівський лісгосп"'!J7+'ДП"Жовківський лісгосп"'!J7+'ДП "Рава-Руський лісгосп"'!J7+'ДП"Радехівський лісгосп"'!J7+'ДП "Самбірський лісгосп"'!J7+'ДП"Сколівський лісгосп"'!J7+'ДП "Славський лісгосп"'!J7+'ДП "Старосамбірський лісгосп"'!J7+'ДП "Стрийський лісгосп"'!J7+'ДП "Турківський лісгосп"'!J7</f>
        <v>98421</v>
      </c>
      <c r="K8" s="14">
        <f>'ДП "Бібрський лісгосп"'!K7+'ДП "Боринський лісгосп"'!K7+'ДП" Бродівський лісгосп"'!K7+'ДП "Буський лісгосп"'!K7+'ДП "Дрогобицький лісгосп"'!K7+'ДП "Золочівський лісгосп"'!K7+'ДП "Львівський лісгосп"'!K7+'ДП"Жовківський лісгосп"'!K7+'ДП "Рава-Руський лісгосп"'!K7+'ДП"Радехівський лісгосп"'!K7+'ДП "Самбірський лісгосп"'!K7+'ДП"Сколівський лісгосп"'!K7+'ДП "Славський лісгосп"'!K7+'ДП "Старосамбірський лісгосп"'!K7+'ДП "Стрийський лісгосп"'!K7+'ДП "Турківський лісгосп"'!K7</f>
        <v>4881</v>
      </c>
      <c r="L8" s="14">
        <f>'ДП "Бібрський лісгосп"'!L7+'ДП "Боринський лісгосп"'!L7+'ДП" Бродівський лісгосп"'!L7+'ДП "Буський лісгосп"'!L7+'ДП "Дрогобицький лісгосп"'!L7+'ДП "Золочівський лісгосп"'!L7+'ДП "Львівський лісгосп"'!L7+'ДП"Жовківський лісгосп"'!L7+'ДП "Рава-Руський лісгосп"'!L7+'ДП"Радехівський лісгосп"'!L7+'ДП "Самбірський лісгосп"'!L7+'ДП"Сколівський лісгосп"'!L7+'ДП "Славський лісгосп"'!L7+'ДП "Старосамбірський лісгосп"'!L7+'ДП "Стрийський лісгосп"'!L7+'ДП "Турківський лісгосп"'!L7</f>
        <v>15558</v>
      </c>
      <c r="M8" s="14">
        <f>'ДП "Бібрський лісгосп"'!M7+'ДП "Боринський лісгосп"'!M7+'ДП" Бродівський лісгосп"'!M7+'ДП "Буський лісгосп"'!M7+'ДП "Дрогобицький лісгосп"'!M7+'ДП "Золочівський лісгосп"'!M7+'ДП "Львівський лісгосп"'!M7+'ДП"Жовківський лісгосп"'!M7+'ДП "Рава-Руський лісгосп"'!M7+'ДП"Радехівський лісгосп"'!M7+'ДП "Самбірський лісгосп"'!M7+'ДП"Сколівський лісгосп"'!M7+'ДП "Славський лісгосп"'!M7+'ДП "Старосамбірський лісгосп"'!M7+'ДП "Стрийський лісгосп"'!M7+'ДП "Турківський лісгосп"'!M7</f>
        <v>67002</v>
      </c>
      <c r="N8" s="14">
        <f>'ДП "Бібрський лісгосп"'!N7+'ДП "Боринський лісгосп"'!N7+'ДП" Бродівський лісгосп"'!N7+'ДП "Буський лісгосп"'!N7+'ДП "Дрогобицький лісгосп"'!N7+'ДП "Золочівський лісгосп"'!N7+'ДП "Львівський лісгосп"'!N7+'ДП"Жовківський лісгосп"'!N7+'ДП "Рава-Руський лісгосп"'!N7+'ДП"Радехівський лісгосп"'!N7+'ДП "Самбірський лісгосп"'!N7+'ДП"Сколівський лісгосп"'!N7+'ДП "Славський лісгосп"'!N7+'ДП "Старосамбірський лісгосп"'!N7+'ДП "Стрийський лісгосп"'!N7+'ДП "Турківський лісгосп"'!N7</f>
        <v>17646</v>
      </c>
      <c r="O8" s="14">
        <f>'ДП "Бібрський лісгосп"'!O7+'ДП "Боринський лісгосп"'!O7+'ДП" Бродівський лісгосп"'!O7+'ДП "Буський лісгосп"'!O7+'ДП "Дрогобицький лісгосп"'!O7+'ДП "Золочівський лісгосп"'!O7+'ДП "Львівський лісгосп"'!O7+'ДП"Жовківський лісгосп"'!O7+'ДП "Рава-Руський лісгосп"'!O7+'ДП"Радехівський лісгосп"'!O7+'ДП "Самбірський лісгосп"'!O7+'ДП"Сколівський лісгосп"'!O7+'ДП "Славський лісгосп"'!O7+'ДП "Старосамбірський лісгосп"'!O7+'ДП "Стрийський лісгосп"'!O7+'ДП "Турківський лісгосп"'!O7</f>
        <v>1249</v>
      </c>
      <c r="P8" s="14">
        <f>'ДП "Бібрський лісгосп"'!P7+'ДП "Боринський лісгосп"'!P7+'ДП" Бродівський лісгосп"'!P7+'ДП "Буський лісгосп"'!P7+'ДП "Дрогобицький лісгосп"'!P7+'ДП "Золочівський лісгосп"'!P7+'ДП "Львівський лісгосп"'!P7+'ДП"Жовківський лісгосп"'!P7+'ДП "Рава-Руський лісгосп"'!P7+'ДП"Радехівський лісгосп"'!P7+'ДП "Самбірський лісгосп"'!P7+'ДП"Сколівський лісгосп"'!P7+'ДП "Славський лісгосп"'!P7+'ДП "Старосамбірський лісгосп"'!P7+'ДП "Стрийський лісгосп"'!P7+'ДП "Турківський лісгосп"'!P7</f>
        <v>47467</v>
      </c>
    </row>
    <row r="9" spans="1:16" ht="57">
      <c r="A9" s="15">
        <v>5000</v>
      </c>
      <c r="B9" s="13" t="s">
        <v>36</v>
      </c>
      <c r="C9" s="14">
        <f>'ДП "Бібрський лісгосп"'!C8+'ДП "Боринський лісгосп"'!C8+'ДП" Бродівський лісгосп"'!C8+'ДП "Буський лісгосп"'!C8+'ДП "Дрогобицький лісгосп"'!C8+'ДП "Золочівський лісгосп"'!C8+'ДП "Львівський лісгосп"'!C8+'ДП"Жовківський лісгосп"'!C8+'ДП "Рава-Руський лісгосп"'!C8+'ДП"Радехівський лісгосп"'!C8+'ДП "Самбірський лісгосп"'!C8+'ДП"Сколівський лісгосп"'!C8+'ДП "Славський лісгосп"'!C8+'ДП "Старосамбірський лісгосп"'!C8+'ДП "Стрийський лісгосп"'!C8+'ДП "Турківський лісгосп"'!C8</f>
        <v>562206</v>
      </c>
      <c r="D9" s="14">
        <f>'ДП "Бібрський лісгосп"'!D8+'ДП "Боринський лісгосп"'!D8+'ДП" Бродівський лісгосп"'!D8+'ДП "Буський лісгосп"'!D8+'ДП "Дрогобицький лісгосп"'!D8+'ДП "Золочівський лісгосп"'!D8+'ДП "Львівський лісгосп"'!D8+'ДП"Жовківський лісгосп"'!D8+'ДП "Рава-Руський лісгосп"'!D8+'ДП"Радехівський лісгосп"'!D8+'ДП "Самбірський лісгосп"'!D8+'ДП"Сколівський лісгосп"'!D8+'ДП "Славський лісгосп"'!D8+'ДП "Старосамбірський лісгосп"'!D8+'ДП "Стрийський лісгосп"'!D8+'ДП "Турківський лісгосп"'!D8</f>
        <v>308341</v>
      </c>
      <c r="E9" s="14">
        <f>'ДП "Бібрський лісгосп"'!E8+'ДП "Боринський лісгосп"'!E8+'ДП" Бродівський лісгосп"'!E8+'ДП "Буський лісгосп"'!E8+'ДП "Дрогобицький лісгосп"'!E8+'ДП "Золочівський лісгосп"'!E8+'ДП "Львівський лісгосп"'!E8+'ДП"Жовківський лісгосп"'!E8+'ДП "Рава-Руський лісгосп"'!E8+'ДП"Радехівський лісгосп"'!E8+'ДП "Самбірський лісгосп"'!E8+'ДП"Сколівський лісгосп"'!E8+'ДП "Славський лісгосп"'!E8+'ДП "Старосамбірський лісгосп"'!E8+'ДП "Стрийський лісгосп"'!E8+'ДП "Турківський лісгосп"'!E8</f>
        <v>171934</v>
      </c>
      <c r="F9" s="14">
        <f>'ДП "Бібрський лісгосп"'!F8+'ДП "Боринський лісгосп"'!F8+'ДП" Бродівський лісгосп"'!F8+'ДП "Буський лісгосп"'!F8+'ДП "Дрогобицький лісгосп"'!F8+'ДП "Золочівський лісгосп"'!F8+'ДП "Львівський лісгосп"'!F8+'ДП"Жовківський лісгосп"'!F8+'ДП "Рава-Руський лісгосп"'!F8+'ДП"Радехівський лісгосп"'!F8+'ДП "Самбірський лісгосп"'!F8+'ДП"Сколівський лісгосп"'!F8+'ДП "Славський лісгосп"'!F8+'ДП "Старосамбірський лісгосп"'!F8+'ДП "Стрийський лісгосп"'!F8+'ДП "Турківський лісгосп"'!F8</f>
        <v>69916</v>
      </c>
      <c r="G9" s="14">
        <f>'ДП "Бібрський лісгосп"'!G8+'ДП "Боринський лісгосп"'!G8+'ДП" Бродівський лісгосп"'!G8+'ДП "Буський лісгосп"'!G8+'ДП "Дрогобицький лісгосп"'!G8+'ДП "Золочівський лісгосп"'!G8+'ДП "Львівський лісгосп"'!G8+'ДП"Жовківський лісгосп"'!G8+'ДП "Рава-Руський лісгосп"'!G8+'ДП"Радехівський лісгосп"'!G8+'ДП "Самбірський лісгосп"'!G8+'ДП"Сколівський лісгосп"'!G8+'ДП "Славський лісгосп"'!G8+'ДП "Старосамбірський лісгосп"'!G8+'ДП "Стрийський лісгосп"'!G8+'ДП "Турківський лісгосп"'!G8</f>
        <v>53693</v>
      </c>
      <c r="H9" s="14">
        <f>'ДП "Бібрський лісгосп"'!H8+'ДП "Боринський лісгосп"'!H8+'ДП" Бродівський лісгосп"'!H8+'ДП "Буський лісгосп"'!H8+'ДП "Дрогобицький лісгосп"'!H8+'ДП "Золочівський лісгосп"'!H8+'ДП "Львівський лісгосп"'!H8+'ДП"Жовківський лісгосп"'!H8+'ДП "Рава-Руський лісгосп"'!H8+'ДП"Радехівський лісгосп"'!H8+'ДП "Самбірський лісгосп"'!H8+'ДП"Сколівський лісгосп"'!H8+'ДП "Славський лісгосп"'!H8+'ДП "Старосамбірський лісгосп"'!H8+'ДП "Стрийський лісгосп"'!H8+'ДП "Турківський лісгосп"'!H8</f>
        <v>180707</v>
      </c>
      <c r="I9" s="14">
        <f>'ДП "Бібрський лісгосп"'!I8+'ДП "Боринський лісгосп"'!I8+'ДП" Бродівський лісгосп"'!I8+'ДП "Буський лісгосп"'!I8+'ДП "Дрогобицький лісгосп"'!I8+'ДП "Золочівський лісгосп"'!I8+'ДП "Львівський лісгосп"'!I8+'ДП"Жовківський лісгосп"'!I8+'ДП "Рава-Руський лісгосп"'!I8+'ДП"Радехівський лісгосп"'!I8+'ДП "Самбірський лісгосп"'!I8+'ДП"Сколівський лісгосп"'!I8+'ДП "Славський лісгосп"'!I8+'ДП "Старосамбірський лісгосп"'!I8+'ДП "Стрийський лісгосп"'!I8+'ДП "Турківський лісгосп"'!I8</f>
        <v>64232</v>
      </c>
      <c r="J9" s="14">
        <f>'ДП "Бібрський лісгосп"'!J8+'ДП "Боринський лісгосп"'!J8+'ДП" Бродівський лісгосп"'!J8+'ДП "Буський лісгосп"'!J8+'ДП "Дрогобицький лісгосп"'!J8+'ДП "Золочівський лісгосп"'!J8+'ДП "Львівський лісгосп"'!J8+'ДП"Жовківський лісгосп"'!J8+'ДП "Рава-Руський лісгосп"'!J8+'ДП"Радехівський лісгосп"'!J8+'ДП "Самбірський лісгосп"'!J8+'ДП"Сколівський лісгосп"'!J8+'ДП "Славський лісгосп"'!J8+'ДП "Старосамбірський лісгосп"'!J8+'ДП "Стрийський лісгосп"'!J8+'ДП "Турківський лісгосп"'!J8</f>
        <v>95789</v>
      </c>
      <c r="K9" s="14">
        <f>'ДП "Бібрський лісгосп"'!K8+'ДП "Боринський лісгосп"'!K8+'ДП" Бродівський лісгосп"'!K8+'ДП "Буський лісгосп"'!K8+'ДП "Дрогобицький лісгосп"'!K8+'ДП "Золочівський лісгосп"'!K8+'ДП "Львівський лісгосп"'!K8+'ДП"Жовківський лісгосп"'!K8+'ДП "Рава-Руський лісгосп"'!K8+'ДП"Радехівський лісгосп"'!K8+'ДП "Самбірський лісгосп"'!K8+'ДП"Сколівський лісгосп"'!K8+'ДП "Славський лісгосп"'!K8+'ДП "Старосамбірський лісгосп"'!K8+'ДП "Стрийський лісгосп"'!K8+'ДП "Турківський лісгосп"'!K8</f>
        <v>5045</v>
      </c>
      <c r="L9" s="14">
        <f>'ДП "Бібрський лісгосп"'!L8+'ДП "Боринський лісгосп"'!L8+'ДП" Бродівський лісгосп"'!L8+'ДП "Буський лісгосп"'!L8+'ДП "Дрогобицький лісгосп"'!L8+'ДП "Золочівський лісгосп"'!L8+'ДП "Львівський лісгосп"'!L8+'ДП"Жовківський лісгосп"'!L8+'ДП "Рава-Руський лісгосп"'!L8+'ДП"Радехівський лісгосп"'!L8+'ДП "Самбірський лісгосп"'!L8+'ДП"Сколівський лісгосп"'!L8+'ДП "Славський лісгосп"'!L8+'ДП "Старосамбірський лісгосп"'!L8+'ДП "Стрийський лісгосп"'!L8+'ДП "Турківський лісгосп"'!L8</f>
        <v>15641</v>
      </c>
      <c r="M9" s="14">
        <f>'ДП "Бібрський лісгосп"'!M8+'ДП "Боринський лісгосп"'!M8+'ДП" Бродівський лісгосп"'!M8+'ДП "Буський лісгосп"'!M8+'ДП "Дрогобицький лісгосп"'!M8+'ДП "Золочівський лісгосп"'!M8+'ДП "Львівський лісгосп"'!M8+'ДП"Жовківський лісгосп"'!M8+'ДП "Рава-Руський лісгосп"'!M8+'ДП"Радехівський лісгосп"'!M8+'ДП "Самбірський лісгосп"'!M8+'ДП"Сколівський лісгосп"'!M8+'ДП "Славський лісгосп"'!M8+'ДП "Старосамбірський лісгосп"'!M8+'ДП "Стрийський лісгосп"'!M8+'ДП "Турківський лісгосп"'!M8</f>
        <v>73158</v>
      </c>
      <c r="N9" s="14">
        <f>'ДП "Бібрський лісгосп"'!N8+'ДП "Боринський лісгосп"'!N8+'ДП" Бродівський лісгосп"'!N8+'ДП "Буський лісгосп"'!N8+'ДП "Дрогобицький лісгосп"'!N8+'ДП "Золочівський лісгосп"'!N8+'ДП "Львівський лісгосп"'!N8+'ДП"Жовківський лісгосп"'!N8+'ДП "Рава-Руський лісгосп"'!N8+'ДП"Радехівський лісгосп"'!N8+'ДП "Самбірський лісгосп"'!N8+'ДП"Сколівський лісгосп"'!N8+'ДП "Славський лісгосп"'!N8+'ДП "Старосамбірський лісгосп"'!N8+'ДП "Стрийський лісгосп"'!N8+'ДП "Турківський лісгосп"'!N8</f>
        <v>19608</v>
      </c>
      <c r="O9" s="14">
        <f>'ДП "Бібрський лісгосп"'!O8+'ДП "Боринський лісгосп"'!O8+'ДП" Бродівський лісгосп"'!O8+'ДП "Буський лісгосп"'!O8+'ДП "Дрогобицький лісгосп"'!O8+'ДП "Золочівський лісгосп"'!O8+'ДП "Львівський лісгосп"'!O8+'ДП"Жовківський лісгосп"'!O8+'ДП "Рава-Руський лісгосп"'!O8+'ДП"Радехівський лісгосп"'!O8+'ДП "Самбірський лісгосп"'!O8+'ДП"Сколівський лісгосп"'!O8+'ДП "Славський лісгосп"'!O8+'ДП "Старосамбірський лісгосп"'!O8+'ДП "Стрийський лісгосп"'!O8+'ДП "Турківський лісгосп"'!O8</f>
        <v>1255</v>
      </c>
      <c r="P9" s="14">
        <f>'ДП "Бібрський лісгосп"'!P8+'ДП "Боринський лісгосп"'!P8+'ДП" Бродівський лісгосп"'!P8+'ДП "Буський лісгосп"'!P8+'ДП "Дрогобицький лісгосп"'!P8+'ДП "Золочівський лісгосп"'!P8+'ДП "Львівський лісгосп"'!P8+'ДП"Жовківський лісгосп"'!P8+'ДП "Рава-Руський лісгосп"'!P8+'ДП"Радехівський лісгосп"'!P8+'ДП "Самбірський лісгосп"'!P8+'ДП"Сколівський лісгосп"'!P8+'ДП "Славський лісгосп"'!P8+'ДП "Старосамбірський лісгосп"'!P8+'ДП "Стрийський лісгосп"'!P8+'ДП "Турківський лісгосп"'!P8</f>
        <v>51609</v>
      </c>
    </row>
    <row r="10" spans="1:16" ht="15" customHeight="1" hidden="1">
      <c r="A10" s="24"/>
      <c r="B10" s="23" t="s">
        <v>23</v>
      </c>
      <c r="C10" s="10">
        <f>C8-C7</f>
        <v>-63817</v>
      </c>
      <c r="D10" s="10">
        <f aca="true" t="shared" si="0" ref="D10:P10">D8-D7</f>
        <v>-41173</v>
      </c>
      <c r="E10" s="10">
        <f t="shared" si="0"/>
        <v>-5328</v>
      </c>
      <c r="F10" s="10">
        <f t="shared" si="0"/>
        <v>-30023</v>
      </c>
      <c r="G10" s="10">
        <f t="shared" si="0"/>
        <v>-5304</v>
      </c>
      <c r="H10" s="10">
        <f t="shared" si="0"/>
        <v>-15856</v>
      </c>
      <c r="I10" s="10">
        <f t="shared" si="0"/>
        <v>-656</v>
      </c>
      <c r="J10" s="10">
        <f t="shared" si="0"/>
        <v>-13619</v>
      </c>
      <c r="K10" s="10">
        <f t="shared" si="0"/>
        <v>-619</v>
      </c>
      <c r="L10" s="10">
        <f t="shared" si="0"/>
        <v>-962</v>
      </c>
      <c r="M10" s="10">
        <f t="shared" si="0"/>
        <v>-6788</v>
      </c>
      <c r="N10" s="10">
        <f t="shared" si="0"/>
        <v>-1974</v>
      </c>
      <c r="O10" s="10">
        <f t="shared" si="0"/>
        <v>-641</v>
      </c>
      <c r="P10" s="10">
        <f t="shared" si="0"/>
        <v>-4163</v>
      </c>
    </row>
    <row r="11" spans="1:16" ht="15.75" hidden="1">
      <c r="A11" s="25"/>
      <c r="B11" s="23"/>
      <c r="C11" s="9">
        <f>C8/C7*100</f>
        <v>89.74069191691852</v>
      </c>
      <c r="D11" s="9">
        <f aca="true" t="shared" si="1" ref="D11:P11">D8/D7*100</f>
        <v>88.3144122154737</v>
      </c>
      <c r="E11" s="9">
        <f t="shared" si="1"/>
        <v>96.99390656736628</v>
      </c>
      <c r="F11" s="9">
        <f t="shared" si="1"/>
        <v>70.21527777777777</v>
      </c>
      <c r="G11" s="9">
        <f t="shared" si="1"/>
        <v>91.30776794493609</v>
      </c>
      <c r="H11" s="9">
        <f t="shared" si="1"/>
        <v>91.90648767291103</v>
      </c>
      <c r="I11" s="9">
        <f t="shared" si="1"/>
        <v>98.93936944219887</v>
      </c>
      <c r="J11" s="9">
        <f t="shared" si="1"/>
        <v>87.84451981435201</v>
      </c>
      <c r="K11" s="9">
        <f t="shared" si="1"/>
        <v>88.74545454545455</v>
      </c>
      <c r="L11" s="9">
        <f t="shared" si="1"/>
        <v>94.17675544794189</v>
      </c>
      <c r="M11" s="9">
        <f t="shared" si="1"/>
        <v>90.80092153408322</v>
      </c>
      <c r="N11" s="9">
        <f t="shared" si="1"/>
        <v>89.9388379204893</v>
      </c>
      <c r="O11" s="9">
        <f t="shared" si="1"/>
        <v>66.08465608465607</v>
      </c>
      <c r="P11" s="9">
        <f t="shared" si="1"/>
        <v>91.93685841564981</v>
      </c>
    </row>
    <row r="14" spans="2:15" ht="15">
      <c r="B14" s="8"/>
      <c r="C14" s="8"/>
      <c r="D14" s="8"/>
      <c r="E14" s="8"/>
      <c r="M14" s="22"/>
      <c r="N14" s="22"/>
      <c r="O14" s="22"/>
    </row>
  </sheetData>
  <mergeCells count="15">
    <mergeCell ref="M2:P2"/>
    <mergeCell ref="A1:N1"/>
    <mergeCell ref="A3:A5"/>
    <mergeCell ref="B3:B5"/>
    <mergeCell ref="C3:C5"/>
    <mergeCell ref="D4:D5"/>
    <mergeCell ref="E4:G4"/>
    <mergeCell ref="H4:H5"/>
    <mergeCell ref="D3:P3"/>
    <mergeCell ref="I4:L4"/>
    <mergeCell ref="M14:O14"/>
    <mergeCell ref="B10:B11"/>
    <mergeCell ref="A10:A11"/>
    <mergeCell ref="N4:P4"/>
    <mergeCell ref="M4:M5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B1">
      <selection activeCell="Q8" sqref="Q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45660</v>
      </c>
      <c r="D6" s="3">
        <v>33020</v>
      </c>
      <c r="E6" s="3">
        <v>32540</v>
      </c>
      <c r="F6" s="3">
        <v>180</v>
      </c>
      <c r="G6" s="3"/>
      <c r="H6" s="3">
        <v>9500</v>
      </c>
      <c r="I6" s="3">
        <v>5840</v>
      </c>
      <c r="J6" s="3">
        <v>2840</v>
      </c>
      <c r="K6" s="3"/>
      <c r="L6" s="3">
        <v>820</v>
      </c>
      <c r="M6" s="3">
        <v>3140</v>
      </c>
      <c r="N6" s="3">
        <v>540</v>
      </c>
      <c r="O6" s="3">
        <v>350</v>
      </c>
      <c r="P6" s="3">
        <v>2250</v>
      </c>
    </row>
    <row r="7" spans="1:16" ht="25.5">
      <c r="A7" s="3">
        <v>4000</v>
      </c>
      <c r="B7" s="1" t="s">
        <v>24</v>
      </c>
      <c r="C7" s="2">
        <f>D7+H7+M7</f>
        <v>45425</v>
      </c>
      <c r="D7" s="2">
        <v>32960</v>
      </c>
      <c r="E7" s="2">
        <v>32495</v>
      </c>
      <c r="F7" s="2">
        <v>174</v>
      </c>
      <c r="G7" s="2"/>
      <c r="H7" s="2">
        <v>9413</v>
      </c>
      <c r="I7" s="2">
        <v>5782</v>
      </c>
      <c r="J7" s="2">
        <v>2841</v>
      </c>
      <c r="K7" s="2"/>
      <c r="L7" s="2">
        <v>790</v>
      </c>
      <c r="M7" s="2">
        <v>3052</v>
      </c>
      <c r="N7" s="2">
        <v>500</v>
      </c>
      <c r="O7" s="2">
        <v>351</v>
      </c>
      <c r="P7" s="2">
        <v>2201</v>
      </c>
    </row>
    <row r="8" spans="1:16" ht="25.5">
      <c r="A8" s="3">
        <v>5000</v>
      </c>
      <c r="B8" s="1" t="s">
        <v>21</v>
      </c>
      <c r="C8" s="2">
        <f>D8+H8+M8</f>
        <v>45044</v>
      </c>
      <c r="D8" s="2">
        <v>33385</v>
      </c>
      <c r="E8" s="2">
        <v>32920</v>
      </c>
      <c r="F8" s="2">
        <v>174</v>
      </c>
      <c r="G8" s="2"/>
      <c r="H8" s="2">
        <v>8797</v>
      </c>
      <c r="I8" s="2">
        <v>5861</v>
      </c>
      <c r="J8" s="2">
        <v>2140</v>
      </c>
      <c r="K8" s="2"/>
      <c r="L8" s="2">
        <v>796</v>
      </c>
      <c r="M8" s="2">
        <v>2862</v>
      </c>
      <c r="N8" s="2">
        <v>279</v>
      </c>
      <c r="O8" s="2">
        <v>370</v>
      </c>
      <c r="P8" s="2">
        <v>2213</v>
      </c>
    </row>
    <row r="10" spans="2:16" ht="12.75">
      <c r="B10" s="48"/>
      <c r="C10" s="48"/>
      <c r="D10" s="48"/>
      <c r="E10" s="43"/>
      <c r="F10" s="43"/>
      <c r="G10" s="43"/>
      <c r="H10" s="43"/>
      <c r="I10" s="43"/>
      <c r="J10" s="43"/>
      <c r="K10" s="43"/>
      <c r="M10" s="43"/>
      <c r="N10" s="43"/>
      <c r="O10" s="43"/>
      <c r="P10" s="43"/>
    </row>
  </sheetData>
  <mergeCells count="15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  <mergeCell ref="B10:D10"/>
    <mergeCell ref="E10:G10"/>
    <mergeCell ref="H10:K10"/>
    <mergeCell ref="M10:P10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8" sqref="Q8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4" width="9.625" style="0" customWidth="1"/>
    <col min="15" max="15" width="8.37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44080</v>
      </c>
      <c r="D6" s="3">
        <v>32360</v>
      </c>
      <c r="E6" s="3">
        <v>32360</v>
      </c>
      <c r="F6" s="3"/>
      <c r="G6" s="3"/>
      <c r="H6" s="3">
        <v>3620</v>
      </c>
      <c r="I6" s="3">
        <v>2050</v>
      </c>
      <c r="J6" s="3"/>
      <c r="K6" s="3">
        <v>540</v>
      </c>
      <c r="L6" s="3">
        <v>1030</v>
      </c>
      <c r="M6" s="3">
        <v>8100</v>
      </c>
      <c r="N6" s="3">
        <v>320</v>
      </c>
      <c r="O6" s="3"/>
      <c r="P6" s="3">
        <v>7780</v>
      </c>
    </row>
    <row r="7" spans="1:16" ht="25.5">
      <c r="A7" s="3">
        <v>4000</v>
      </c>
      <c r="B7" s="1" t="s">
        <v>24</v>
      </c>
      <c r="C7" s="4">
        <f>D7+H7+M7</f>
        <v>43548</v>
      </c>
      <c r="D7" s="4">
        <v>32070</v>
      </c>
      <c r="E7" s="4">
        <v>32070</v>
      </c>
      <c r="F7" s="4"/>
      <c r="G7" s="4"/>
      <c r="H7" s="4">
        <v>3424</v>
      </c>
      <c r="I7" s="4">
        <v>1867</v>
      </c>
      <c r="J7" s="4"/>
      <c r="K7" s="4">
        <v>539</v>
      </c>
      <c r="L7" s="4">
        <v>1018</v>
      </c>
      <c r="M7" s="4">
        <v>8054</v>
      </c>
      <c r="N7" s="4">
        <v>297</v>
      </c>
      <c r="O7" s="4"/>
      <c r="P7" s="4">
        <v>7757</v>
      </c>
    </row>
    <row r="8" spans="1:16" ht="25.5">
      <c r="A8" s="3">
        <v>5000</v>
      </c>
      <c r="B8" s="1" t="s">
        <v>21</v>
      </c>
      <c r="C8" s="4">
        <f>D8+H8+M8</f>
        <v>43309</v>
      </c>
      <c r="D8" s="4">
        <v>31903</v>
      </c>
      <c r="E8" s="4">
        <v>31903</v>
      </c>
      <c r="F8" s="4"/>
      <c r="G8" s="4"/>
      <c r="H8" s="4">
        <v>3393</v>
      </c>
      <c r="I8" s="4">
        <v>1854</v>
      </c>
      <c r="J8" s="4"/>
      <c r="K8" s="4">
        <v>532</v>
      </c>
      <c r="L8" s="4">
        <v>1007</v>
      </c>
      <c r="M8" s="4">
        <v>8013</v>
      </c>
      <c r="N8" s="4">
        <v>292</v>
      </c>
      <c r="O8" s="4"/>
      <c r="P8" s="4">
        <v>7721</v>
      </c>
    </row>
    <row r="10" spans="2:16" ht="12.75">
      <c r="B10" s="48"/>
      <c r="C10" s="48"/>
      <c r="D10" s="48"/>
      <c r="E10" s="49"/>
      <c r="F10" s="49"/>
      <c r="G10" s="49"/>
      <c r="H10" s="49"/>
      <c r="I10" s="43"/>
      <c r="J10" s="43"/>
      <c r="K10" s="43"/>
      <c r="L10" s="43"/>
      <c r="M10" s="43"/>
      <c r="N10" s="43"/>
      <c r="O10" s="43"/>
      <c r="P10" s="43"/>
    </row>
  </sheetData>
  <mergeCells count="15">
    <mergeCell ref="M10:P10"/>
    <mergeCell ref="I3:L3"/>
    <mergeCell ref="B10:D10"/>
    <mergeCell ref="E10:H10"/>
    <mergeCell ref="I10:L10"/>
    <mergeCell ref="M3:M4"/>
    <mergeCell ref="N3:P3"/>
    <mergeCell ref="A1:N1"/>
    <mergeCell ref="A2:A4"/>
    <mergeCell ref="B2:B4"/>
    <mergeCell ref="C2:C4"/>
    <mergeCell ref="D2:N2"/>
    <mergeCell ref="D3:D4"/>
    <mergeCell ref="E3:G3"/>
    <mergeCell ref="H3:H4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workbookViewId="0" topLeftCell="A1">
      <selection activeCell="Q8" sqref="Q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42650</v>
      </c>
      <c r="D6" s="3">
        <v>25460</v>
      </c>
      <c r="E6" s="3">
        <v>8630</v>
      </c>
      <c r="F6" s="3">
        <v>3750</v>
      </c>
      <c r="G6" s="3">
        <v>12180</v>
      </c>
      <c r="H6" s="3">
        <v>12250</v>
      </c>
      <c r="I6" s="3">
        <v>5890</v>
      </c>
      <c r="J6" s="3">
        <v>2890</v>
      </c>
      <c r="K6" s="3">
        <v>720</v>
      </c>
      <c r="L6" s="3">
        <v>2750</v>
      </c>
      <c r="M6" s="3">
        <v>4940</v>
      </c>
      <c r="N6" s="3">
        <v>2270</v>
      </c>
      <c r="O6" s="3"/>
      <c r="P6" s="3">
        <v>2670</v>
      </c>
    </row>
    <row r="7" spans="1:16" ht="25.5">
      <c r="A7" s="3">
        <v>4000</v>
      </c>
      <c r="B7" s="1" t="s">
        <v>24</v>
      </c>
      <c r="C7" s="3">
        <f>D7+H7+M7</f>
        <v>35559</v>
      </c>
      <c r="D7" s="3">
        <v>19122</v>
      </c>
      <c r="E7" s="3">
        <v>6269</v>
      </c>
      <c r="F7" s="3"/>
      <c r="G7" s="3">
        <v>12012</v>
      </c>
      <c r="H7" s="3">
        <v>11738</v>
      </c>
      <c r="I7" s="3">
        <v>5887</v>
      </c>
      <c r="J7" s="3">
        <v>2457</v>
      </c>
      <c r="K7" s="3">
        <v>675</v>
      </c>
      <c r="L7" s="3">
        <v>2719</v>
      </c>
      <c r="M7" s="3">
        <v>4699</v>
      </c>
      <c r="N7" s="3">
        <v>2220</v>
      </c>
      <c r="O7" s="3"/>
      <c r="P7" s="3">
        <v>2479</v>
      </c>
    </row>
    <row r="8" spans="1:16" ht="25.5">
      <c r="A8" s="3">
        <v>5000</v>
      </c>
      <c r="B8" s="1" t="s">
        <v>21</v>
      </c>
      <c r="C8" s="3">
        <f>D8+H8+M8</f>
        <v>35832</v>
      </c>
      <c r="D8" s="3">
        <v>19309</v>
      </c>
      <c r="E8" s="3">
        <v>6402</v>
      </c>
      <c r="F8" s="3"/>
      <c r="G8" s="3">
        <v>12074</v>
      </c>
      <c r="H8" s="3">
        <v>11699</v>
      </c>
      <c r="I8" s="3">
        <v>5736</v>
      </c>
      <c r="J8" s="3">
        <v>2594</v>
      </c>
      <c r="K8" s="3">
        <v>660</v>
      </c>
      <c r="L8" s="3">
        <v>2709</v>
      </c>
      <c r="M8" s="3">
        <v>4824</v>
      </c>
      <c r="N8" s="3">
        <v>2227</v>
      </c>
      <c r="O8" s="3"/>
      <c r="P8" s="3">
        <v>2597</v>
      </c>
    </row>
  </sheetData>
  <mergeCells count="11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workbookViewId="0" topLeftCell="A1">
      <selection activeCell="C8" sqref="C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4" width="8.625" style="0" customWidth="1"/>
    <col min="15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42150</v>
      </c>
      <c r="D6" s="3">
        <v>28980</v>
      </c>
      <c r="E6" s="3"/>
      <c r="F6" s="3">
        <v>25570</v>
      </c>
      <c r="G6" s="3">
        <v>2730</v>
      </c>
      <c r="H6" s="3">
        <v>12500</v>
      </c>
      <c r="I6" s="3">
        <v>950</v>
      </c>
      <c r="J6" s="3">
        <v>11390</v>
      </c>
      <c r="K6" s="3"/>
      <c r="L6" s="3">
        <v>160</v>
      </c>
      <c r="M6" s="3">
        <v>670</v>
      </c>
      <c r="N6" s="3">
        <v>670</v>
      </c>
      <c r="O6" s="3"/>
      <c r="P6" s="3"/>
    </row>
    <row r="7" spans="1:16" ht="25.5">
      <c r="A7" s="3">
        <v>4000</v>
      </c>
      <c r="B7" s="1" t="s">
        <v>24</v>
      </c>
      <c r="C7" s="3">
        <f>D7+H7+M7</f>
        <v>24511</v>
      </c>
      <c r="D7" s="3">
        <v>14387</v>
      </c>
      <c r="E7" s="3"/>
      <c r="F7" s="3">
        <v>13869</v>
      </c>
      <c r="G7" s="3"/>
      <c r="H7" s="3">
        <v>9738</v>
      </c>
      <c r="I7" s="3">
        <v>924</v>
      </c>
      <c r="J7" s="3">
        <v>8814</v>
      </c>
      <c r="K7" s="3"/>
      <c r="L7" s="3"/>
      <c r="M7" s="3">
        <v>386</v>
      </c>
      <c r="N7" s="3">
        <v>386</v>
      </c>
      <c r="O7" s="3"/>
      <c r="P7" s="3"/>
    </row>
    <row r="8" spans="1:16" ht="25.5">
      <c r="A8" s="3">
        <v>5000</v>
      </c>
      <c r="B8" s="1" t="s">
        <v>21</v>
      </c>
      <c r="C8" s="3">
        <f>D8+H8+M8</f>
        <v>24144</v>
      </c>
      <c r="D8" s="3">
        <v>13899</v>
      </c>
      <c r="E8" s="3"/>
      <c r="F8" s="3">
        <v>13386</v>
      </c>
      <c r="G8" s="3"/>
      <c r="H8" s="3">
        <v>9859</v>
      </c>
      <c r="I8" s="3">
        <v>918</v>
      </c>
      <c r="J8" s="3">
        <v>8941</v>
      </c>
      <c r="K8" s="3"/>
      <c r="L8" s="3"/>
      <c r="M8" s="3">
        <v>386</v>
      </c>
      <c r="N8" s="3">
        <v>386</v>
      </c>
      <c r="O8" s="3"/>
      <c r="P8" s="3"/>
    </row>
  </sheetData>
  <mergeCells count="11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2">
        <f>D6+H6+M6</f>
        <v>40840</v>
      </c>
      <c r="D6" s="2">
        <v>37850</v>
      </c>
      <c r="E6" s="2"/>
      <c r="F6" s="2">
        <v>37850</v>
      </c>
      <c r="G6" s="2"/>
      <c r="H6" s="2">
        <v>2990</v>
      </c>
      <c r="I6" s="2"/>
      <c r="J6" s="2">
        <v>2990</v>
      </c>
      <c r="K6" s="3"/>
      <c r="L6" s="3"/>
      <c r="M6" s="3"/>
      <c r="N6" s="3"/>
      <c r="O6" s="3"/>
      <c r="P6" s="3"/>
    </row>
    <row r="7" spans="1:16" ht="25.5">
      <c r="A7" s="3">
        <v>4000</v>
      </c>
      <c r="B7" s="1" t="s">
        <v>24</v>
      </c>
      <c r="C7" s="2">
        <f>D7+H7+M7</f>
        <v>34715</v>
      </c>
      <c r="D7" s="2">
        <v>34715</v>
      </c>
      <c r="E7" s="2"/>
      <c r="F7" s="2">
        <v>34715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5">
      <c r="A8" s="3">
        <v>5000</v>
      </c>
      <c r="B8" s="1" t="s">
        <v>21</v>
      </c>
      <c r="C8" s="2">
        <f>D8+H8+M8</f>
        <v>34354</v>
      </c>
      <c r="D8" s="2">
        <v>34354</v>
      </c>
      <c r="E8" s="2"/>
      <c r="F8" s="2">
        <v>34354</v>
      </c>
      <c r="G8" s="3"/>
      <c r="H8" s="3"/>
      <c r="I8" s="3"/>
      <c r="J8" s="3"/>
      <c r="K8" s="3"/>
      <c r="L8" s="3"/>
      <c r="M8" s="3"/>
      <c r="N8" s="3"/>
      <c r="O8" s="3"/>
      <c r="P8" s="3"/>
    </row>
  </sheetData>
  <mergeCells count="11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workbookViewId="0" topLeftCell="A1">
      <pane ySplit="4" topLeftCell="BM5" activePane="bottomLeft" state="frozen"/>
      <selection pane="topLeft" activeCell="A1" sqref="A1:IV16384"/>
      <selection pane="bottomLeft" activeCell="C8" sqref="C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39060</v>
      </c>
      <c r="D6" s="3">
        <v>28350</v>
      </c>
      <c r="E6" s="3">
        <v>2520</v>
      </c>
      <c r="F6" s="3">
        <v>1030</v>
      </c>
      <c r="G6" s="3">
        <v>24800</v>
      </c>
      <c r="H6" s="3">
        <v>10710</v>
      </c>
      <c r="I6" s="3">
        <v>4030</v>
      </c>
      <c r="J6" s="3">
        <v>6680</v>
      </c>
      <c r="K6" s="3"/>
      <c r="L6" s="3"/>
      <c r="M6" s="3"/>
      <c r="N6" s="3"/>
      <c r="O6" s="3"/>
      <c r="P6" s="3"/>
    </row>
    <row r="7" spans="1:16" ht="25.5">
      <c r="A7" s="3">
        <v>4000</v>
      </c>
      <c r="B7" s="1" t="s">
        <v>24</v>
      </c>
      <c r="C7" s="3">
        <f>D7+H7+M7</f>
        <v>34451</v>
      </c>
      <c r="D7" s="3">
        <v>24807</v>
      </c>
      <c r="E7" s="3">
        <v>2362</v>
      </c>
      <c r="F7" s="3"/>
      <c r="G7" s="3">
        <v>22445</v>
      </c>
      <c r="H7" s="3">
        <v>9644</v>
      </c>
      <c r="I7" s="3">
        <v>4044</v>
      </c>
      <c r="J7" s="3">
        <v>5600</v>
      </c>
      <c r="K7" s="3"/>
      <c r="L7" s="3"/>
      <c r="M7" s="3"/>
      <c r="N7" s="3"/>
      <c r="O7" s="3"/>
      <c r="P7" s="3"/>
    </row>
    <row r="8" spans="1:16" ht="25.5">
      <c r="A8" s="3">
        <v>5000</v>
      </c>
      <c r="B8" s="1" t="s">
        <v>21</v>
      </c>
      <c r="C8" s="3">
        <f>D8+H8+M8</f>
        <v>30413</v>
      </c>
      <c r="D8" s="3">
        <v>22184</v>
      </c>
      <c r="E8" s="3">
        <v>1912</v>
      </c>
      <c r="F8" s="3"/>
      <c r="G8" s="3">
        <v>20272</v>
      </c>
      <c r="H8" s="3">
        <v>8229</v>
      </c>
      <c r="I8" s="3">
        <v>4880</v>
      </c>
      <c r="J8" s="3">
        <v>3349</v>
      </c>
      <c r="K8" s="3"/>
      <c r="L8" s="3"/>
      <c r="M8" s="3"/>
      <c r="N8" s="3"/>
      <c r="O8" s="3"/>
      <c r="P8" s="3"/>
    </row>
  </sheetData>
  <mergeCells count="11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P11"/>
  <sheetViews>
    <sheetView workbookViewId="0" topLeftCell="B1">
      <selection activeCell="Q8" sqref="Q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68220</v>
      </c>
      <c r="D6" s="3">
        <v>4380</v>
      </c>
      <c r="E6" s="3">
        <v>530</v>
      </c>
      <c r="F6" s="3">
        <v>2660</v>
      </c>
      <c r="G6" s="3">
        <v>1010</v>
      </c>
      <c r="H6" s="3">
        <v>40560</v>
      </c>
      <c r="I6" s="3">
        <v>13400</v>
      </c>
      <c r="J6" s="3">
        <v>21380</v>
      </c>
      <c r="K6" s="3">
        <v>2280</v>
      </c>
      <c r="L6" s="3">
        <v>3500</v>
      </c>
      <c r="M6" s="3">
        <v>23280</v>
      </c>
      <c r="N6" s="3">
        <v>10090</v>
      </c>
      <c r="O6" s="3">
        <v>490</v>
      </c>
      <c r="P6" s="3">
        <v>12220</v>
      </c>
    </row>
    <row r="7" spans="1:16" ht="25.5">
      <c r="A7" s="3">
        <v>4000</v>
      </c>
      <c r="B7" s="1" t="s">
        <v>24</v>
      </c>
      <c r="C7" s="3">
        <f>D7+H7+M7</f>
        <v>56833</v>
      </c>
      <c r="D7" s="3">
        <v>1011</v>
      </c>
      <c r="E7" s="3"/>
      <c r="F7" s="3"/>
      <c r="G7" s="3">
        <v>1011</v>
      </c>
      <c r="H7" s="3">
        <v>35614</v>
      </c>
      <c r="I7" s="3">
        <v>13281</v>
      </c>
      <c r="J7" s="3">
        <v>16738</v>
      </c>
      <c r="K7" s="3">
        <v>2112</v>
      </c>
      <c r="L7" s="3">
        <v>3483</v>
      </c>
      <c r="M7" s="3">
        <v>20208</v>
      </c>
      <c r="N7" s="3">
        <v>9253</v>
      </c>
      <c r="O7" s="3">
        <v>125</v>
      </c>
      <c r="P7" s="3">
        <v>10350</v>
      </c>
    </row>
    <row r="8" spans="1:16" ht="25.5">
      <c r="A8" s="3">
        <v>5000</v>
      </c>
      <c r="B8" s="1" t="s">
        <v>21</v>
      </c>
      <c r="C8" s="3">
        <f>D8+H8+M8</f>
        <v>65267</v>
      </c>
      <c r="D8" s="3">
        <v>1038</v>
      </c>
      <c r="E8" s="3"/>
      <c r="F8" s="3"/>
      <c r="G8" s="3">
        <v>1038</v>
      </c>
      <c r="H8" s="3">
        <v>37751</v>
      </c>
      <c r="I8" s="3">
        <v>15749</v>
      </c>
      <c r="J8" s="3">
        <v>16189</v>
      </c>
      <c r="K8" s="3">
        <v>2290</v>
      </c>
      <c r="L8" s="3">
        <v>3523</v>
      </c>
      <c r="M8" s="3">
        <v>26478</v>
      </c>
      <c r="N8" s="3">
        <v>11422</v>
      </c>
      <c r="O8" s="3">
        <v>111</v>
      </c>
      <c r="P8" s="3">
        <v>14411</v>
      </c>
    </row>
    <row r="10" spans="2:9" ht="12.75">
      <c r="B10" s="50" t="s">
        <v>27</v>
      </c>
      <c r="C10" s="50"/>
      <c r="D10" s="50"/>
      <c r="E10" s="50"/>
      <c r="F10" s="50"/>
      <c r="G10" s="50"/>
      <c r="H10" s="6" t="s">
        <v>34</v>
      </c>
      <c r="I10" s="6"/>
    </row>
    <row r="11" spans="2:7" ht="12.75">
      <c r="B11" s="11" t="s">
        <v>28</v>
      </c>
      <c r="C11" s="11"/>
      <c r="D11" s="11"/>
      <c r="E11" s="11"/>
      <c r="F11" s="11"/>
      <c r="G11" s="11"/>
    </row>
  </sheetData>
  <mergeCells count="12">
    <mergeCell ref="H3:H4"/>
    <mergeCell ref="I3:L3"/>
    <mergeCell ref="B10:G10"/>
    <mergeCell ref="M3:M4"/>
    <mergeCell ref="N3:P3"/>
    <mergeCell ref="A1:N1"/>
    <mergeCell ref="A2:A4"/>
    <mergeCell ref="B2:B4"/>
    <mergeCell ref="C2:C4"/>
    <mergeCell ref="D2:N2"/>
    <mergeCell ref="D3:D4"/>
    <mergeCell ref="E3:G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11"/>
  <sheetViews>
    <sheetView workbookViewId="0" topLeftCell="A1">
      <pane ySplit="4" topLeftCell="BM5" activePane="bottomLeft" state="frozen"/>
      <selection pane="topLeft" activeCell="A1" sqref="A1:IV16384"/>
      <selection pane="bottomLeft" activeCell="K8" sqref="K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24940</v>
      </c>
      <c r="D6" s="3">
        <v>21700</v>
      </c>
      <c r="E6" s="3"/>
      <c r="F6" s="3">
        <v>13490</v>
      </c>
      <c r="G6" s="3">
        <v>8210</v>
      </c>
      <c r="H6" s="3">
        <v>3240</v>
      </c>
      <c r="I6" s="3"/>
      <c r="J6" s="3">
        <v>3240</v>
      </c>
      <c r="K6" s="3"/>
      <c r="L6" s="3"/>
      <c r="M6" s="3"/>
      <c r="N6" s="3"/>
      <c r="O6" s="3"/>
      <c r="P6" s="3"/>
    </row>
    <row r="7" spans="1:16" ht="25.5">
      <c r="A7" s="3">
        <v>4000</v>
      </c>
      <c r="B7" s="1" t="s">
        <v>24</v>
      </c>
      <c r="C7" s="3">
        <f>D7+H7+M7</f>
        <v>22000</v>
      </c>
      <c r="D7" s="3">
        <v>18761</v>
      </c>
      <c r="E7" s="3"/>
      <c r="F7" s="3">
        <v>10551</v>
      </c>
      <c r="G7" s="3">
        <v>8210</v>
      </c>
      <c r="H7" s="3">
        <v>3239</v>
      </c>
      <c r="I7" s="3"/>
      <c r="J7" s="3">
        <v>3239</v>
      </c>
      <c r="K7" s="3"/>
      <c r="L7" s="3"/>
      <c r="M7" s="3"/>
      <c r="N7" s="3"/>
      <c r="O7" s="3"/>
      <c r="P7" s="3"/>
    </row>
    <row r="8" spans="1:16" ht="25.5">
      <c r="A8" s="3">
        <v>5000</v>
      </c>
      <c r="B8" s="1" t="s">
        <v>21</v>
      </c>
      <c r="C8" s="3">
        <f>D8+H8+M8</f>
        <v>22100</v>
      </c>
      <c r="D8" s="3">
        <v>18861</v>
      </c>
      <c r="E8" s="3"/>
      <c r="F8" s="3">
        <v>10651</v>
      </c>
      <c r="G8" s="3">
        <v>8210</v>
      </c>
      <c r="H8" s="3">
        <v>3239</v>
      </c>
      <c r="I8" s="3"/>
      <c r="J8" s="3">
        <v>3239</v>
      </c>
      <c r="K8" s="3"/>
      <c r="L8" s="3"/>
      <c r="M8" s="3"/>
      <c r="N8" s="3"/>
      <c r="O8" s="3"/>
      <c r="P8" s="3"/>
    </row>
    <row r="10" spans="2:16" ht="12.75">
      <c r="B10" s="48"/>
      <c r="C10" s="48"/>
      <c r="D10" s="48"/>
      <c r="E10" s="6"/>
      <c r="F10" s="6"/>
      <c r="H10" s="6"/>
      <c r="I10" s="43"/>
      <c r="J10" s="43"/>
      <c r="K10" s="43"/>
      <c r="L10" s="6"/>
      <c r="M10" s="6"/>
      <c r="N10" s="6"/>
      <c r="O10" s="6"/>
      <c r="P10" s="6"/>
    </row>
    <row r="11" spans="2:16" ht="27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</sheetData>
  <mergeCells count="13">
    <mergeCell ref="B10:D10"/>
    <mergeCell ref="I10:K10"/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9"/>
  <sheetViews>
    <sheetView workbookViewId="0" topLeftCell="A1">
      <pane xSplit="1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8" sqref="Q8"/>
    </sheetView>
  </sheetViews>
  <sheetFormatPr defaultColWidth="9.00390625" defaultRowHeight="12.75"/>
  <cols>
    <col min="1" max="1" width="5.875" style="0" customWidth="1"/>
    <col min="2" max="2" width="20.75390625" style="0" customWidth="1"/>
    <col min="3" max="3" width="9.003906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9" t="s">
        <v>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2">
        <f>D6+H6+M6</f>
        <v>30120</v>
      </c>
      <c r="D6" s="2">
        <v>3650</v>
      </c>
      <c r="E6" s="2"/>
      <c r="F6" s="2"/>
      <c r="G6" s="2"/>
      <c r="H6" s="2">
        <v>24360</v>
      </c>
      <c r="I6" s="2">
        <v>1590</v>
      </c>
      <c r="J6" s="2">
        <v>19650</v>
      </c>
      <c r="K6" s="2"/>
      <c r="L6" s="2">
        <v>3120</v>
      </c>
      <c r="M6" s="2">
        <v>2110</v>
      </c>
      <c r="N6" s="2">
        <v>1050</v>
      </c>
      <c r="O6" s="2"/>
      <c r="P6" s="2">
        <v>1060</v>
      </c>
    </row>
    <row r="7" spans="1:16" ht="25.5">
      <c r="A7" s="3">
        <v>4000</v>
      </c>
      <c r="B7" s="1" t="s">
        <v>24</v>
      </c>
      <c r="C7" s="2">
        <f>D7+H7+M7</f>
        <v>30022</v>
      </c>
      <c r="D7" s="2">
        <v>3609</v>
      </c>
      <c r="E7" s="2"/>
      <c r="F7" s="2"/>
      <c r="G7" s="2"/>
      <c r="H7" s="2">
        <v>24321</v>
      </c>
      <c r="I7" s="2">
        <v>1579</v>
      </c>
      <c r="J7" s="2">
        <v>19644</v>
      </c>
      <c r="K7" s="2"/>
      <c r="L7" s="2">
        <v>3098</v>
      </c>
      <c r="M7" s="2">
        <v>2092</v>
      </c>
      <c r="N7" s="2">
        <v>1047</v>
      </c>
      <c r="O7" s="2"/>
      <c r="P7" s="2">
        <v>1045</v>
      </c>
    </row>
    <row r="8" spans="1:16" ht="25.5">
      <c r="A8" s="3">
        <v>5000</v>
      </c>
      <c r="B8" s="1" t="s">
        <v>21</v>
      </c>
      <c r="C8" s="2">
        <f>D8+H8+M8</f>
        <v>30488</v>
      </c>
      <c r="D8" s="2">
        <v>3634</v>
      </c>
      <c r="E8" s="2"/>
      <c r="F8" s="2"/>
      <c r="G8" s="2"/>
      <c r="H8" s="2">
        <v>24707</v>
      </c>
      <c r="I8" s="2">
        <v>1578</v>
      </c>
      <c r="J8" s="2">
        <v>20001</v>
      </c>
      <c r="K8" s="2"/>
      <c r="L8" s="2">
        <v>3128</v>
      </c>
      <c r="M8" s="2">
        <v>2147</v>
      </c>
      <c r="N8" s="2">
        <v>1094</v>
      </c>
      <c r="O8" s="2"/>
      <c r="P8" s="2">
        <v>1053</v>
      </c>
    </row>
    <row r="19" ht="12.75">
      <c r="B19" s="7"/>
    </row>
  </sheetData>
  <mergeCells count="11">
    <mergeCell ref="D2:P2"/>
    <mergeCell ref="A1:N1"/>
    <mergeCell ref="A2:A4"/>
    <mergeCell ref="B2:B4"/>
    <mergeCell ref="C2:C4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11"/>
  <sheetViews>
    <sheetView workbookViewId="0" topLeftCell="A1">
      <pane ySplit="4" topLeftCell="BM5" activePane="bottomLeft" state="frozen"/>
      <selection pane="topLeft" activeCell="A1" sqref="A1:IV16384"/>
      <selection pane="bottomLeft" activeCell="H7" sqref="H7:J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2">
        <f>D6+H6+M6</f>
        <v>17180</v>
      </c>
      <c r="D6" s="2">
        <v>16010</v>
      </c>
      <c r="E6" s="2"/>
      <c r="F6" s="2">
        <v>13220</v>
      </c>
      <c r="G6" s="2">
        <v>2790</v>
      </c>
      <c r="H6" s="2">
        <v>1170</v>
      </c>
      <c r="I6" s="2"/>
      <c r="J6" s="2">
        <v>1170</v>
      </c>
      <c r="K6" s="2"/>
      <c r="L6" s="3"/>
      <c r="M6" s="3"/>
      <c r="N6" s="3"/>
      <c r="O6" s="3"/>
      <c r="P6" s="3"/>
    </row>
    <row r="7" spans="1:16" ht="25.5">
      <c r="A7" s="3">
        <v>4000</v>
      </c>
      <c r="B7" s="1" t="s">
        <v>24</v>
      </c>
      <c r="C7" s="2">
        <f>D7+H7</f>
        <v>11681</v>
      </c>
      <c r="D7" s="2">
        <v>11226</v>
      </c>
      <c r="E7" s="2"/>
      <c r="F7" s="2">
        <v>8438</v>
      </c>
      <c r="G7" s="2">
        <v>2788</v>
      </c>
      <c r="H7" s="2">
        <v>455</v>
      </c>
      <c r="I7" s="2"/>
      <c r="J7" s="2">
        <v>455</v>
      </c>
      <c r="K7" s="3"/>
      <c r="L7" s="3"/>
      <c r="M7" s="3"/>
      <c r="N7" s="3"/>
      <c r="O7" s="3"/>
      <c r="P7" s="3"/>
    </row>
    <row r="8" spans="1:16" ht="25.5">
      <c r="A8" s="3">
        <v>5000</v>
      </c>
      <c r="B8" s="1" t="s">
        <v>21</v>
      </c>
      <c r="C8" s="2">
        <f>D8+H8</f>
        <v>11588</v>
      </c>
      <c r="D8" s="2">
        <v>11134</v>
      </c>
      <c r="E8" s="2"/>
      <c r="F8" s="2">
        <v>8341</v>
      </c>
      <c r="G8" s="2">
        <v>2793</v>
      </c>
      <c r="H8" s="2">
        <v>454</v>
      </c>
      <c r="I8" s="2"/>
      <c r="J8" s="2">
        <v>454</v>
      </c>
      <c r="K8" s="3"/>
      <c r="L8" s="3"/>
      <c r="M8" s="3"/>
      <c r="N8" s="3"/>
      <c r="O8" s="3"/>
      <c r="P8" s="3"/>
    </row>
    <row r="10" spans="1:16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</sheetData>
  <mergeCells count="11">
    <mergeCell ref="N3:P3"/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1"/>
  <sheetViews>
    <sheetView workbookViewId="0" topLeftCell="A1">
      <pane ySplit="4" topLeftCell="BM5" activePane="bottomLeft" state="frozen"/>
      <selection pane="topLeft" activeCell="A1" sqref="A1:IV16384"/>
      <selection pane="bottomLeft" activeCell="C8" sqref="C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69910</v>
      </c>
      <c r="D6" s="3">
        <v>49700</v>
      </c>
      <c r="E6" s="3">
        <v>45620</v>
      </c>
      <c r="F6" s="3">
        <v>460</v>
      </c>
      <c r="G6" s="3"/>
      <c r="H6" s="3">
        <v>14970</v>
      </c>
      <c r="I6" s="3">
        <v>4700</v>
      </c>
      <c r="J6" s="3">
        <v>9920</v>
      </c>
      <c r="K6" s="3">
        <v>350</v>
      </c>
      <c r="L6" s="3"/>
      <c r="M6" s="3">
        <v>5240</v>
      </c>
      <c r="N6" s="3">
        <v>540</v>
      </c>
      <c r="O6" s="3"/>
      <c r="P6" s="3">
        <v>4530</v>
      </c>
    </row>
    <row r="7" spans="1:16" ht="25.5">
      <c r="A7" s="3">
        <v>4000</v>
      </c>
      <c r="B7" s="1" t="s">
        <v>24</v>
      </c>
      <c r="C7" s="3">
        <f>D7+H7+M7</f>
        <v>69900</v>
      </c>
      <c r="D7" s="3">
        <v>50080</v>
      </c>
      <c r="E7" s="3">
        <v>45990</v>
      </c>
      <c r="F7" s="3">
        <v>460</v>
      </c>
      <c r="G7" s="3"/>
      <c r="H7" s="3">
        <v>14830</v>
      </c>
      <c r="I7" s="3">
        <v>4620</v>
      </c>
      <c r="J7" s="3">
        <v>9860</v>
      </c>
      <c r="K7" s="3">
        <v>350</v>
      </c>
      <c r="L7" s="3"/>
      <c r="M7" s="3">
        <v>4990</v>
      </c>
      <c r="N7" s="3">
        <v>300</v>
      </c>
      <c r="O7" s="3"/>
      <c r="P7" s="3">
        <v>4530</v>
      </c>
    </row>
    <row r="8" spans="1:16" ht="25.5">
      <c r="A8" s="3">
        <v>5000</v>
      </c>
      <c r="B8" s="1" t="s">
        <v>21</v>
      </c>
      <c r="C8" s="3">
        <f>D8+H8+M8</f>
        <v>70279</v>
      </c>
      <c r="D8" s="3">
        <v>50452</v>
      </c>
      <c r="E8" s="3">
        <v>46351</v>
      </c>
      <c r="F8" s="3">
        <v>432</v>
      </c>
      <c r="G8" s="3"/>
      <c r="H8" s="3">
        <v>14733</v>
      </c>
      <c r="I8" s="3">
        <v>4454</v>
      </c>
      <c r="J8" s="3">
        <v>9923</v>
      </c>
      <c r="K8" s="3">
        <v>356</v>
      </c>
      <c r="L8" s="3"/>
      <c r="M8" s="3">
        <v>5094</v>
      </c>
      <c r="N8" s="3">
        <v>284</v>
      </c>
      <c r="O8" s="3"/>
      <c r="P8" s="3">
        <v>4658</v>
      </c>
    </row>
    <row r="10" spans="2:16" ht="12.75">
      <c r="B10" s="48"/>
      <c r="C10" s="48"/>
      <c r="D10" s="48"/>
      <c r="E10" s="6"/>
      <c r="F10" s="6"/>
      <c r="G10" s="6"/>
      <c r="H10" s="43"/>
      <c r="I10" s="43"/>
      <c r="J10" s="43"/>
      <c r="K10" s="43"/>
      <c r="L10" s="6"/>
      <c r="M10" s="6"/>
      <c r="N10" s="6"/>
      <c r="O10" s="6"/>
      <c r="P10" s="6"/>
    </row>
    <row r="11" spans="2:16" ht="16.5" customHeight="1">
      <c r="B11" s="6"/>
      <c r="C11" s="6"/>
      <c r="D11" s="6"/>
      <c r="E11" s="43"/>
      <c r="F11" s="43"/>
      <c r="G11" s="43"/>
      <c r="H11" s="6"/>
      <c r="I11" s="6"/>
      <c r="J11" s="6"/>
      <c r="K11" s="6"/>
      <c r="L11" s="6"/>
      <c r="M11" s="6"/>
      <c r="N11" s="6"/>
      <c r="O11" s="6"/>
      <c r="P11" s="6"/>
    </row>
  </sheetData>
  <mergeCells count="14">
    <mergeCell ref="E11:G11"/>
    <mergeCell ref="I3:L3"/>
    <mergeCell ref="B10:D10"/>
    <mergeCell ref="H10:K10"/>
    <mergeCell ref="M3:M4"/>
    <mergeCell ref="N3:P3"/>
    <mergeCell ref="A1:N1"/>
    <mergeCell ref="A2:A4"/>
    <mergeCell ref="B2:B4"/>
    <mergeCell ref="C2:C4"/>
    <mergeCell ref="D2:N2"/>
    <mergeCell ref="D3:D4"/>
    <mergeCell ref="E3:G3"/>
    <mergeCell ref="H3:H4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1"/>
  <sheetViews>
    <sheetView workbookViewId="0" topLeftCell="A1">
      <pane xSplit="4" ySplit="9" topLeftCell="E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8" sqref="C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8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45620</v>
      </c>
      <c r="D6" s="3">
        <v>24760</v>
      </c>
      <c r="E6" s="3">
        <v>24760</v>
      </c>
      <c r="F6" s="3"/>
      <c r="G6" s="3"/>
      <c r="H6" s="3">
        <v>4470</v>
      </c>
      <c r="I6" s="3">
        <v>3200</v>
      </c>
      <c r="J6" s="3"/>
      <c r="K6" s="3">
        <v>380</v>
      </c>
      <c r="L6" s="3">
        <v>890</v>
      </c>
      <c r="M6" s="3">
        <v>16390</v>
      </c>
      <c r="N6" s="3">
        <v>1270</v>
      </c>
      <c r="O6" s="3">
        <v>770</v>
      </c>
      <c r="P6" s="3">
        <v>14350</v>
      </c>
    </row>
    <row r="7" spans="1:16" ht="25.5">
      <c r="A7" s="3">
        <v>4000</v>
      </c>
      <c r="B7" s="1" t="s">
        <v>24</v>
      </c>
      <c r="C7" s="3">
        <f>D7+H7+M7</f>
        <v>42972</v>
      </c>
      <c r="D7" s="3">
        <v>24731</v>
      </c>
      <c r="E7" s="3">
        <v>24731</v>
      </c>
      <c r="F7" s="3"/>
      <c r="G7" s="3"/>
      <c r="H7" s="3">
        <v>3914</v>
      </c>
      <c r="I7" s="3">
        <v>3124</v>
      </c>
      <c r="J7" s="3"/>
      <c r="K7" s="3"/>
      <c r="L7" s="3">
        <v>790</v>
      </c>
      <c r="M7" s="3">
        <v>14327</v>
      </c>
      <c r="N7" s="3">
        <v>974</v>
      </c>
      <c r="O7" s="3">
        <v>687</v>
      </c>
      <c r="P7" s="3">
        <v>12666</v>
      </c>
    </row>
    <row r="8" spans="1:16" ht="25.5">
      <c r="A8" s="3">
        <v>5000</v>
      </c>
      <c r="B8" s="1" t="s">
        <v>21</v>
      </c>
      <c r="C8" s="3">
        <f>D8+H8+M8</f>
        <v>42677</v>
      </c>
      <c r="D8" s="3">
        <v>24558</v>
      </c>
      <c r="E8" s="3">
        <v>24558</v>
      </c>
      <c r="F8" s="3"/>
      <c r="G8" s="3"/>
      <c r="H8" s="3">
        <v>3942</v>
      </c>
      <c r="I8" s="3">
        <v>3134</v>
      </c>
      <c r="J8" s="3"/>
      <c r="K8" s="3"/>
      <c r="L8" s="3">
        <v>808</v>
      </c>
      <c r="M8" s="3">
        <v>14177</v>
      </c>
      <c r="N8" s="3">
        <v>953</v>
      </c>
      <c r="O8" s="3">
        <v>688</v>
      </c>
      <c r="P8" s="3">
        <v>12536</v>
      </c>
    </row>
    <row r="10" spans="2:17" ht="12.75">
      <c r="B10" s="48" t="s">
        <v>53</v>
      </c>
      <c r="C10" s="48"/>
      <c r="D10" s="48"/>
      <c r="F10" s="43" t="s">
        <v>29</v>
      </c>
      <c r="G10" s="43"/>
      <c r="H10" s="43"/>
      <c r="I10" s="43"/>
      <c r="J10" s="43" t="s">
        <v>31</v>
      </c>
      <c r="K10" s="43"/>
      <c r="L10" s="43"/>
      <c r="M10" s="43"/>
      <c r="N10" s="43" t="s">
        <v>32</v>
      </c>
      <c r="O10" s="43"/>
      <c r="P10" s="43"/>
      <c r="Q10" s="43"/>
    </row>
    <row r="11" spans="6:9" ht="12.75">
      <c r="F11" s="43" t="s">
        <v>30</v>
      </c>
      <c r="G11" s="43"/>
      <c r="H11" s="43"/>
      <c r="I11" s="43"/>
    </row>
  </sheetData>
  <mergeCells count="16">
    <mergeCell ref="F11:I11"/>
    <mergeCell ref="N3:P3"/>
    <mergeCell ref="B10:D10"/>
    <mergeCell ref="F10:I10"/>
    <mergeCell ref="J10:M10"/>
    <mergeCell ref="N10:Q10"/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A1">
      <pane xSplit="4" ySplit="9" topLeftCell="G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8" sqref="Q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39770</v>
      </c>
      <c r="D6" s="3">
        <v>13530</v>
      </c>
      <c r="E6" s="3">
        <v>1140</v>
      </c>
      <c r="F6" s="3">
        <v>2190</v>
      </c>
      <c r="G6" s="3">
        <v>9300</v>
      </c>
      <c r="H6" s="3">
        <v>24670</v>
      </c>
      <c r="I6" s="3">
        <v>15180</v>
      </c>
      <c r="J6" s="3">
        <v>7710</v>
      </c>
      <c r="K6" s="3"/>
      <c r="L6" s="3">
        <v>1780</v>
      </c>
      <c r="M6" s="3">
        <v>1570</v>
      </c>
      <c r="N6" s="3">
        <v>1130</v>
      </c>
      <c r="O6" s="3">
        <v>0</v>
      </c>
      <c r="P6" s="3">
        <v>440</v>
      </c>
    </row>
    <row r="7" spans="1:16" ht="25.5">
      <c r="A7" s="3">
        <v>4000</v>
      </c>
      <c r="B7" s="1" t="s">
        <v>24</v>
      </c>
      <c r="C7" s="3">
        <f>D7+H7+M7</f>
        <v>37991</v>
      </c>
      <c r="D7" s="3">
        <v>13430</v>
      </c>
      <c r="E7" s="3">
        <v>1096</v>
      </c>
      <c r="F7" s="3">
        <v>2201</v>
      </c>
      <c r="G7" s="3">
        <v>9250</v>
      </c>
      <c r="H7" s="3">
        <v>22977</v>
      </c>
      <c r="I7" s="3">
        <v>15157</v>
      </c>
      <c r="J7" s="3">
        <v>6595</v>
      </c>
      <c r="K7" s="3"/>
      <c r="L7" s="3">
        <v>1225</v>
      </c>
      <c r="M7" s="3">
        <v>1584</v>
      </c>
      <c r="N7" s="3">
        <v>1124</v>
      </c>
      <c r="O7" s="3"/>
      <c r="P7" s="3">
        <v>460</v>
      </c>
    </row>
    <row r="8" spans="1:16" ht="25.5">
      <c r="A8" s="3">
        <v>5000</v>
      </c>
      <c r="B8" s="1" t="s">
        <v>21</v>
      </c>
      <c r="C8" s="3">
        <f>D8+H8+M8</f>
        <v>38134</v>
      </c>
      <c r="D8" s="3">
        <v>13510</v>
      </c>
      <c r="E8" s="3">
        <v>1121</v>
      </c>
      <c r="F8" s="3">
        <v>2213</v>
      </c>
      <c r="G8" s="3">
        <v>9306</v>
      </c>
      <c r="H8" s="3">
        <v>23038</v>
      </c>
      <c r="I8" s="3">
        <v>15195</v>
      </c>
      <c r="J8" s="3">
        <v>6612</v>
      </c>
      <c r="K8" s="3"/>
      <c r="L8" s="3">
        <v>1231</v>
      </c>
      <c r="M8" s="3">
        <v>1586</v>
      </c>
      <c r="N8" s="3">
        <v>1126</v>
      </c>
      <c r="O8" s="3"/>
      <c r="P8" s="3">
        <v>460</v>
      </c>
    </row>
    <row r="10" spans="2:10" ht="12.75">
      <c r="B10" s="48" t="s">
        <v>26</v>
      </c>
      <c r="C10" s="48"/>
      <c r="D10" s="48"/>
      <c r="F10" s="43" t="s">
        <v>33</v>
      </c>
      <c r="G10" s="43"/>
      <c r="H10" s="43"/>
      <c r="I10" s="43"/>
      <c r="J10" s="43"/>
    </row>
  </sheetData>
  <mergeCells count="13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  <mergeCell ref="B10:D10"/>
    <mergeCell ref="F10:J10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Q10"/>
  <sheetViews>
    <sheetView workbookViewId="0" topLeftCell="B1">
      <pane ySplit="4" topLeftCell="BM5" activePane="bottomLeft" state="frozen"/>
      <selection pane="topLeft" activeCell="A1" sqref="A1:IV16384"/>
      <selection pane="bottomLeft" activeCell="Q8" sqref="Q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35790</v>
      </c>
      <c r="D6" s="3">
        <v>8400</v>
      </c>
      <c r="E6" s="3">
        <v>5050</v>
      </c>
      <c r="F6" s="3">
        <v>300</v>
      </c>
      <c r="G6" s="3"/>
      <c r="H6" s="3">
        <v>24650</v>
      </c>
      <c r="I6" s="3">
        <v>1410</v>
      </c>
      <c r="J6" s="3">
        <v>19730</v>
      </c>
      <c r="K6" s="3">
        <v>1230</v>
      </c>
      <c r="L6" s="3">
        <v>2280</v>
      </c>
      <c r="M6" s="3">
        <v>2740</v>
      </c>
      <c r="N6" s="3">
        <v>210</v>
      </c>
      <c r="O6" s="3"/>
      <c r="P6" s="3">
        <v>2530</v>
      </c>
    </row>
    <row r="7" spans="1:16" ht="25.5">
      <c r="A7" s="3">
        <v>4000</v>
      </c>
      <c r="B7" s="1" t="s">
        <v>25</v>
      </c>
      <c r="C7" s="4">
        <f>D7+H7+M7</f>
        <v>35452</v>
      </c>
      <c r="D7" s="4">
        <v>8177</v>
      </c>
      <c r="E7" s="4">
        <v>4916</v>
      </c>
      <c r="F7" s="4">
        <v>271</v>
      </c>
      <c r="G7" s="4"/>
      <c r="H7" s="4">
        <v>24556</v>
      </c>
      <c r="I7" s="4">
        <v>1368</v>
      </c>
      <c r="J7" s="4">
        <v>19730</v>
      </c>
      <c r="K7" s="4">
        <v>1205</v>
      </c>
      <c r="L7" s="4">
        <v>2253</v>
      </c>
      <c r="M7" s="4">
        <v>2719</v>
      </c>
      <c r="N7" s="4">
        <v>212</v>
      </c>
      <c r="O7" s="4"/>
      <c r="P7" s="4">
        <v>2507</v>
      </c>
    </row>
    <row r="8" spans="1:17" ht="25.5">
      <c r="A8" s="3">
        <v>5000</v>
      </c>
      <c r="B8" s="1" t="s">
        <v>21</v>
      </c>
      <c r="C8" s="4">
        <f>D8+H8+M8</f>
        <v>35532</v>
      </c>
      <c r="D8" s="4">
        <v>8124</v>
      </c>
      <c r="E8" s="4">
        <v>4869</v>
      </c>
      <c r="F8" s="4">
        <v>267</v>
      </c>
      <c r="G8" s="4"/>
      <c r="H8" s="4">
        <v>24690</v>
      </c>
      <c r="I8" s="4">
        <v>1375</v>
      </c>
      <c r="J8" s="4">
        <v>19851</v>
      </c>
      <c r="K8" s="4">
        <v>1207</v>
      </c>
      <c r="L8" s="4">
        <v>2257</v>
      </c>
      <c r="M8" s="4">
        <v>2718</v>
      </c>
      <c r="N8" s="4">
        <v>212</v>
      </c>
      <c r="O8" s="4"/>
      <c r="P8" s="4">
        <v>2506</v>
      </c>
      <c r="Q8" s="7"/>
    </row>
    <row r="10" spans="2:4" ht="12.75">
      <c r="B10" s="48"/>
      <c r="C10" s="48"/>
      <c r="D10" s="48"/>
    </row>
  </sheetData>
  <mergeCells count="12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  <mergeCell ref="B10:D10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P8"/>
  <sheetViews>
    <sheetView workbookViewId="0" topLeftCell="A1">
      <selection activeCell="C11" sqref="C11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>
      <c r="A7" s="3">
        <v>4000</v>
      </c>
      <c r="B7" s="1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5.5">
      <c r="A8" s="3">
        <v>6000</v>
      </c>
      <c r="B8" s="1" t="s">
        <v>21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</sheetData>
  <mergeCells count="11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10"/>
  <sheetViews>
    <sheetView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8" sqref="C8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7.125" style="0" customWidth="1"/>
    <col min="4" max="4" width="9.25390625" style="0" customWidth="1"/>
    <col min="5" max="7" width="8.375" style="0" customWidth="1"/>
    <col min="9" max="9" width="8.00390625" style="0" customWidth="1"/>
    <col min="10" max="10" width="7.75390625" style="0" customWidth="1"/>
    <col min="11" max="11" width="8.75390625" style="0" customWidth="1"/>
    <col min="12" max="12" width="8.25390625" style="0" customWidth="1"/>
    <col min="13" max="13" width="8.625" style="0" customWidth="1"/>
    <col min="14" max="15" width="7.75390625" style="0" customWidth="1"/>
  </cols>
  <sheetData>
    <row r="1" spans="1:14" ht="12.7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2.75">
      <c r="A2" s="44" t="s">
        <v>3</v>
      </c>
      <c r="B2" s="45" t="s">
        <v>22</v>
      </c>
      <c r="C2" s="44" t="s">
        <v>4</v>
      </c>
      <c r="D2" s="18" t="s">
        <v>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</row>
    <row r="3" spans="1:16" ht="12.75">
      <c r="A3" s="44"/>
      <c r="B3" s="46"/>
      <c r="C3" s="44"/>
      <c r="D3" s="44" t="s">
        <v>6</v>
      </c>
      <c r="E3" s="18" t="s">
        <v>7</v>
      </c>
      <c r="F3" s="18"/>
      <c r="G3" s="18"/>
      <c r="H3" s="44" t="s">
        <v>8</v>
      </c>
      <c r="I3" s="18" t="s">
        <v>7</v>
      </c>
      <c r="J3" s="18"/>
      <c r="K3" s="18"/>
      <c r="L3" s="18"/>
      <c r="M3" s="44" t="s">
        <v>9</v>
      </c>
      <c r="N3" s="18" t="s">
        <v>7</v>
      </c>
      <c r="O3" s="18"/>
      <c r="P3" s="18"/>
    </row>
    <row r="4" spans="1:16" ht="28.5" customHeight="1">
      <c r="A4" s="44"/>
      <c r="B4" s="47"/>
      <c r="C4" s="44"/>
      <c r="D4" s="44"/>
      <c r="E4" s="3" t="s">
        <v>10</v>
      </c>
      <c r="F4" s="3" t="s">
        <v>11</v>
      </c>
      <c r="G4" s="3" t="s">
        <v>12</v>
      </c>
      <c r="H4" s="44"/>
      <c r="I4" s="3" t="s">
        <v>13</v>
      </c>
      <c r="J4" s="3" t="s">
        <v>14</v>
      </c>
      <c r="K4" s="3" t="s">
        <v>15</v>
      </c>
      <c r="L4" s="3" t="s">
        <v>16</v>
      </c>
      <c r="M4" s="44"/>
      <c r="N4" s="3" t="s">
        <v>17</v>
      </c>
      <c r="O4" s="3" t="s">
        <v>18</v>
      </c>
      <c r="P4" s="1" t="s">
        <v>19</v>
      </c>
    </row>
    <row r="5" spans="1:16" ht="12.75">
      <c r="A5" s="2" t="s">
        <v>0</v>
      </c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</row>
    <row r="6" spans="1:16" ht="12.75">
      <c r="A6" s="3">
        <v>3000</v>
      </c>
      <c r="B6" s="1" t="s">
        <v>20</v>
      </c>
      <c r="C6" s="3">
        <f>D6+H6+M6</f>
        <v>36050</v>
      </c>
      <c r="D6" s="3">
        <v>24190</v>
      </c>
      <c r="E6" s="3">
        <v>24090</v>
      </c>
      <c r="F6" s="3">
        <v>100</v>
      </c>
      <c r="G6" s="3"/>
      <c r="H6" s="3">
        <v>6250</v>
      </c>
      <c r="I6" s="3">
        <v>3610</v>
      </c>
      <c r="J6" s="3">
        <v>2450</v>
      </c>
      <c r="K6" s="3"/>
      <c r="L6" s="3">
        <v>190</v>
      </c>
      <c r="M6" s="3">
        <v>5610</v>
      </c>
      <c r="N6" s="3">
        <v>1530</v>
      </c>
      <c r="O6" s="3">
        <v>280</v>
      </c>
      <c r="P6" s="3">
        <v>3800</v>
      </c>
    </row>
    <row r="7" spans="1:16" ht="25.5">
      <c r="A7" s="3">
        <v>4000</v>
      </c>
      <c r="B7" s="1" t="s">
        <v>24</v>
      </c>
      <c r="C7" s="3">
        <f>D7+H7+M7</f>
        <v>33163</v>
      </c>
      <c r="D7" s="3">
        <v>22081</v>
      </c>
      <c r="E7" s="3">
        <v>21983</v>
      </c>
      <c r="F7" s="3">
        <v>98</v>
      </c>
      <c r="G7" s="3"/>
      <c r="H7" s="3">
        <v>6191</v>
      </c>
      <c r="I7" s="3">
        <v>3561</v>
      </c>
      <c r="J7" s="3">
        <v>2448</v>
      </c>
      <c r="K7" s="3"/>
      <c r="L7" s="3">
        <v>182</v>
      </c>
      <c r="M7" s="3">
        <v>4891</v>
      </c>
      <c r="N7" s="3">
        <v>1333</v>
      </c>
      <c r="O7" s="3">
        <v>86</v>
      </c>
      <c r="P7" s="3">
        <v>3472</v>
      </c>
    </row>
    <row r="8" spans="1:16" ht="25.5">
      <c r="A8" s="3">
        <v>5000</v>
      </c>
      <c r="B8" s="1" t="s">
        <v>21</v>
      </c>
      <c r="C8" s="3">
        <f>D8+H8+M8</f>
        <v>33045</v>
      </c>
      <c r="D8" s="3">
        <v>21996</v>
      </c>
      <c r="E8" s="3">
        <v>21898</v>
      </c>
      <c r="F8" s="3">
        <v>98</v>
      </c>
      <c r="G8" s="3"/>
      <c r="H8" s="3">
        <v>6176</v>
      </c>
      <c r="I8" s="3">
        <v>3498</v>
      </c>
      <c r="J8" s="3">
        <v>2496</v>
      </c>
      <c r="K8" s="3"/>
      <c r="L8" s="3">
        <v>182</v>
      </c>
      <c r="M8" s="3">
        <v>4873</v>
      </c>
      <c r="N8" s="3">
        <v>1333</v>
      </c>
      <c r="O8" s="3">
        <v>86</v>
      </c>
      <c r="P8" s="3">
        <v>3454</v>
      </c>
    </row>
    <row r="10" spans="2:16" ht="12.75">
      <c r="B10" s="48"/>
      <c r="C10" s="48"/>
      <c r="D10" s="48"/>
      <c r="E10" s="43"/>
      <c r="F10" s="43"/>
      <c r="G10" s="43"/>
      <c r="H10" s="43"/>
      <c r="I10" s="43"/>
      <c r="J10" s="43"/>
      <c r="K10" s="43"/>
      <c r="M10" s="43"/>
      <c r="N10" s="43"/>
      <c r="O10" s="43"/>
      <c r="P10" s="43"/>
    </row>
  </sheetData>
  <mergeCells count="15">
    <mergeCell ref="A1:N1"/>
    <mergeCell ref="A2:A4"/>
    <mergeCell ref="B2:B4"/>
    <mergeCell ref="C2:C4"/>
    <mergeCell ref="D2:N2"/>
    <mergeCell ref="D3:D4"/>
    <mergeCell ref="E3:G3"/>
    <mergeCell ref="H3:H4"/>
    <mergeCell ref="I3:L3"/>
    <mergeCell ref="M3:M4"/>
    <mergeCell ref="N3:P3"/>
    <mergeCell ref="B10:D10"/>
    <mergeCell ref="E10:H10"/>
    <mergeCell ref="I10:K10"/>
    <mergeCell ref="M10:P10"/>
  </mergeCells>
  <printOptions/>
  <pageMargins left="0.1968503937007874" right="0.1968503937007874" top="0.7874015748031497" bottom="0.7874015748031497" header="0.31496062992125984" footer="0.31496062992125984"/>
  <pageSetup blackAndWhite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Lvivlis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Арманаш</dc:creator>
  <cp:keywords/>
  <dc:description/>
  <cp:lastModifiedBy>.</cp:lastModifiedBy>
  <cp:lastPrinted>2017-02-20T08:18:57Z</cp:lastPrinted>
  <dcterms:created xsi:type="dcterms:W3CDTF">2006-01-19T07:07:59Z</dcterms:created>
  <dcterms:modified xsi:type="dcterms:W3CDTF">2017-02-20T08:19:14Z</dcterms:modified>
  <cp:category/>
  <cp:version/>
  <cp:contentType/>
  <cp:contentStatus/>
</cp:coreProperties>
</file>