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0905" activeTab="0"/>
  </bookViews>
  <sheets>
    <sheet name="по ДЛГ" sheetId="1" r:id="rId1"/>
    <sheet name="по сортиментах" sheetId="2" r:id="rId2"/>
  </sheets>
  <definedNames>
    <definedName name="_xlnm.Print_Area" localSheetId="0">'по ДЛГ'!$A$1:$W$29</definedName>
  </definedNames>
  <calcPr fullCalcOnLoad="1"/>
</workbook>
</file>

<file path=xl/sharedStrings.xml><?xml version="1.0" encoding="utf-8"?>
<sst xmlns="http://schemas.openxmlformats.org/spreadsheetml/2006/main" count="178" uniqueCount="90">
  <si>
    <t>№ п/п</t>
  </si>
  <si>
    <t>Підприємства</t>
  </si>
  <si>
    <t>спеціальні торги</t>
  </si>
  <si>
    <t>загальні торги</t>
  </si>
  <si>
    <t>Разом</t>
  </si>
  <si>
    <t>виставлено</t>
  </si>
  <si>
    <t>продано</t>
  </si>
  <si>
    <t>%</t>
  </si>
  <si>
    <t>ДП "Бібрське ЛГ"</t>
  </si>
  <si>
    <t>ДП "Боринське ЛГ"</t>
  </si>
  <si>
    <t>ДП "Бродівське"</t>
  </si>
  <si>
    <t>ДП "Буське ЛГ"</t>
  </si>
  <si>
    <t>ДП "Дрогобицьке ЛГ"</t>
  </si>
  <si>
    <t>ДП "Жовківське ЛГ"</t>
  </si>
  <si>
    <t>ДП "Золочівське ЛГ"</t>
  </si>
  <si>
    <t>ДП "Львівське ЛГ"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</si>
  <si>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</si>
  <si>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</si>
  <si>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</si>
  <si>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</si>
  <si>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</si>
  <si>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</si>
  <si>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</si>
  <si>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ДП "Турківське ЛГ"</t>
  </si>
  <si>
    <t>НПП "Сколівські Бескиди"</t>
  </si>
  <si>
    <t>Львівський ЛСНЦ</t>
  </si>
  <si>
    <t>Всього</t>
  </si>
  <si>
    <t>загальні додаткові торги</t>
  </si>
  <si>
    <t>№
п/п</t>
  </si>
  <si>
    <t>ПІДПРИЄМСТВА\ Назва сортименту</t>
  </si>
  <si>
    <t>Порода</t>
  </si>
  <si>
    <t>вистав
лено</t>
  </si>
  <si>
    <t>Прода                                                                                                     
но
03/09/
2015</t>
  </si>
  <si>
    <t>% 
продаж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</si>
  <si>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</si>
  <si>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</si>
  <si>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</si>
  <si>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</si>
  <si>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</si>
  <si>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</si>
  <si>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</si>
  <si>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</si>
  <si>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Пиловник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</si>
  <si>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</si>
  <si>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</si>
  <si>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</si>
  <si>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</si>
  <si>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</si>
  <si>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</si>
  <si>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</si>
  <si>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</si>
  <si>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</si>
  <si>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</si>
  <si>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</si>
  <si>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</si>
  <si>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</si>
  <si>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</si>
  <si>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</si>
  <si>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</si>
  <si>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</si>
  <si>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</si>
  <si>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</si>
  <si>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</si>
  <si>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</si>
  <si>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</si>
  <si>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</si>
  <si>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</si>
  <si>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</si>
  <si>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</si>
  <si>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</si>
  <si>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</si>
  <si>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</si>
  <si>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</si>
  <si>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</si>
  <si>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</si>
  <si>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</si>
  <si>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</si>
  <si>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 xml:space="preserve">Прода                                                                                                     
но
</t>
  </si>
  <si>
    <t xml:space="preserve">Прода                                                                                                     
но
</t>
  </si>
  <si>
    <t>28.10.2016 р.</t>
  </si>
  <si>
    <t>Аналіз реалізації лісопродукції
заготівлі 1 кварталу 2017 року
на спеціальних біржових торгах, загальних аукціонних торгах</t>
  </si>
  <si>
    <t>09-12-2016 р.</t>
  </si>
  <si>
    <t>15.12.2016 р.</t>
  </si>
  <si>
    <t>Обсяги лісопродукції (куб.м.), виставленої та проданої на загальних ОСНОВНИХ торгах, спеціалізованих торгах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1 кварталу 2017 року підприємствами Львівського ОУЛМГ</t>
  </si>
  <si>
    <t>15-12-2016 загальні торги</t>
  </si>
  <si>
    <t>09-12-2016 спецторги</t>
  </si>
  <si>
    <t xml:space="preserve"> додаткові загальні торги</t>
  </si>
  <si>
    <t>Разом за 1 квартал 2017 року</t>
  </si>
  <si>
    <t>Разом за 1 квартал 2017 р.</t>
  </si>
  <si>
    <t>,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</si>
</sst>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  <numFmt numFmtId="166" formatCode="0.0%"/>
  </numFmts>
  <fonts count="29"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0"/>
      <name val="Arial Cyr"/>
      <family val="0"/>
    </font>
    <font>
      <sz val="13"/>
      <name val="Arial Narrow"/>
      <family val="2"/>
    </font>
    <font>
      <sz val="14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3" fillId="0" borderId="5" applyNumberFormat="0" applyFill="0" applyAlignment="0" applyProtection="0"/>
    <xf numFmtId="0" fontId="24" fillId="14" borderId="6" applyNumberFormat="0" applyAlignment="0" applyProtection="0"/>
    <xf numFmtId="0" fontId="13" fillId="0" borderId="0" applyNumberFormat="0" applyFill="0" applyBorder="0" applyAlignment="0" applyProtection="0"/>
    <xf numFmtId="0" fontId="22" fillId="9" borderId="1" applyNumberFormat="0" applyAlignment="0" applyProtection="0"/>
    <xf numFmtId="0" fontId="27" fillId="0" borderId="7" applyNumberFormat="0" applyFill="0" applyAlignment="0" applyProtection="0"/>
    <xf numFmtId="0" fontId="18" fillId="17" borderId="0" applyNumberFormat="0" applyBorder="0" applyAlignment="0" applyProtection="0"/>
    <xf numFmtId="0" fontId="0" fillId="5" borderId="8" applyNumberFormat="0" applyFont="0" applyAlignment="0" applyProtection="0"/>
    <xf numFmtId="0" fontId="21" fillId="9" borderId="9" applyNumberFormat="0" applyAlignment="0" applyProtection="0"/>
    <xf numFmtId="0" fontId="19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5" fillId="18" borderId="11" xfId="0" applyNumberFormat="1" applyFont="1" applyFill="1" applyBorder="1" applyAlignment="1">
      <alignment/>
    </xf>
    <xf numFmtId="164" fontId="4" fillId="17" borderId="11" xfId="0" applyNumberFormat="1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3" fontId="6" fillId="3" borderId="14" xfId="0" applyNumberFormat="1" applyFont="1" applyFill="1" applyBorder="1" applyAlignment="1">
      <alignment/>
    </xf>
    <xf numFmtId="4" fontId="6" fillId="3" borderId="14" xfId="0" applyNumberFormat="1" applyFont="1" applyFill="1" applyBorder="1" applyAlignment="1">
      <alignment/>
    </xf>
    <xf numFmtId="3" fontId="9" fillId="19" borderId="11" xfId="48" applyNumberFormat="1" applyFont="1" applyFill="1" applyBorder="1" applyAlignment="1">
      <alignment vertical="center"/>
      <protection/>
    </xf>
    <xf numFmtId="165" fontId="6" fillId="0" borderId="11" xfId="48" applyNumberFormat="1" applyFont="1" applyBorder="1" applyAlignment="1">
      <alignment vertical="center"/>
      <protection/>
    </xf>
    <xf numFmtId="0" fontId="4" fillId="7" borderId="11" xfId="48" applyFont="1" applyFill="1" applyBorder="1" applyAlignment="1">
      <alignment vertical="center"/>
      <protection/>
    </xf>
    <xf numFmtId="0" fontId="4" fillId="7" borderId="11" xfId="48" applyFont="1" applyFill="1" applyBorder="1" applyAlignment="1">
      <alignment vertical="center" wrapText="1"/>
      <protection/>
    </xf>
    <xf numFmtId="3" fontId="10" fillId="18" borderId="0" xfId="0" applyNumberFormat="1" applyFont="1" applyFill="1" applyAlignment="1">
      <alignment/>
    </xf>
    <xf numFmtId="3" fontId="10" fillId="2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9" fillId="17" borderId="11" xfId="48" applyNumberFormat="1" applyFont="1" applyFill="1" applyBorder="1" applyAlignment="1">
      <alignment vertical="center"/>
      <protection/>
    </xf>
    <xf numFmtId="0" fontId="4" fillId="7" borderId="10" xfId="48" applyFont="1" applyFill="1" applyBorder="1" applyAlignment="1">
      <alignment vertical="center"/>
      <protection/>
    </xf>
    <xf numFmtId="0" fontId="6" fillId="3" borderId="13" xfId="48" applyFont="1" applyFill="1" applyBorder="1" applyAlignment="1">
      <alignment vertical="center"/>
      <protection/>
    </xf>
    <xf numFmtId="0" fontId="6" fillId="3" borderId="14" xfId="48" applyFont="1" applyFill="1" applyBorder="1" applyAlignment="1">
      <alignment vertical="center"/>
      <protection/>
    </xf>
    <xf numFmtId="3" fontId="6" fillId="3" borderId="14" xfId="48" applyNumberFormat="1" applyFont="1" applyFill="1" applyBorder="1" applyAlignment="1">
      <alignment vertical="center"/>
      <protection/>
    </xf>
    <xf numFmtId="4" fontId="6" fillId="3" borderId="14" xfId="48" applyNumberFormat="1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165" fontId="6" fillId="0" borderId="15" xfId="48" applyNumberFormat="1" applyFont="1" applyBorder="1" applyAlignment="1">
      <alignment vertical="center"/>
      <protection/>
    </xf>
    <xf numFmtId="165" fontId="6" fillId="3" borderId="16" xfId="48" applyNumberFormat="1" applyFont="1" applyFill="1" applyBorder="1" applyAlignment="1">
      <alignment vertical="center"/>
      <protection/>
    </xf>
    <xf numFmtId="0" fontId="11" fillId="3" borderId="13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2" fillId="3" borderId="15" xfId="0" applyFont="1" applyFill="1" applyBorder="1" applyAlignment="1">
      <alignment horizontal="center" vertical="center" wrapText="1"/>
    </xf>
    <xf numFmtId="164" fontId="4" fillId="17" borderId="15" xfId="0" applyNumberFormat="1" applyFont="1" applyFill="1" applyBorder="1" applyAlignment="1">
      <alignment/>
    </xf>
    <xf numFmtId="3" fontId="6" fillId="3" borderId="16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164" fontId="4" fillId="17" borderId="12" xfId="0" applyNumberFormat="1" applyFont="1" applyFill="1" applyBorder="1" applyAlignment="1">
      <alignment/>
    </xf>
    <xf numFmtId="3" fontId="6" fillId="3" borderId="17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166" fontId="4" fillId="17" borderId="11" xfId="0" applyNumberFormat="1" applyFont="1" applyFill="1" applyBorder="1" applyAlignment="1">
      <alignment/>
    </xf>
    <xf numFmtId="10" fontId="6" fillId="3" borderId="14" xfId="0" applyNumberFormat="1" applyFont="1" applyFill="1" applyBorder="1" applyAlignment="1">
      <alignment/>
    </xf>
    <xf numFmtId="2" fontId="6" fillId="3" borderId="14" xfId="0" applyNumberFormat="1" applyFont="1" applyFill="1" applyBorder="1" applyAlignment="1">
      <alignment/>
    </xf>
    <xf numFmtId="3" fontId="11" fillId="3" borderId="14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0" fontId="2" fillId="20" borderId="21" xfId="48" applyFont="1" applyFill="1" applyBorder="1" applyAlignment="1">
      <alignment horizontal="center" vertical="center" wrapText="1"/>
      <protection/>
    </xf>
    <xf numFmtId="0" fontId="3" fillId="19" borderId="11" xfId="0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3" fillId="19" borderId="19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0" fontId="3" fillId="19" borderId="22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1" borderId="23" xfId="48" applyFont="1" applyFill="1" applyBorder="1" applyAlignment="1">
      <alignment horizontal="center" vertical="center" textRotation="90" wrapText="1"/>
      <protection/>
    </xf>
    <xf numFmtId="0" fontId="2" fillId="21" borderId="11" xfId="48" applyFont="1" applyFill="1" applyBorder="1" applyAlignment="1">
      <alignment horizontal="center" vertical="center" textRotation="90" wrapText="1"/>
      <protection/>
    </xf>
    <xf numFmtId="0" fontId="2" fillId="17" borderId="23" xfId="48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/>
    </xf>
    <xf numFmtId="0" fontId="2" fillId="20" borderId="23" xfId="48" applyFont="1" applyFill="1" applyBorder="1" applyAlignment="1">
      <alignment horizontal="center" vertical="center" wrapText="1"/>
      <protection/>
    </xf>
    <xf numFmtId="0" fontId="2" fillId="20" borderId="11" xfId="48" applyFont="1" applyFill="1" applyBorder="1" applyAlignment="1">
      <alignment horizontal="center" vertical="center" wrapText="1"/>
      <protection/>
    </xf>
    <xf numFmtId="0" fontId="7" fillId="0" borderId="11" xfId="48" applyFont="1" applyBorder="1" applyAlignment="1">
      <alignment horizontal="center" vertical="center" wrapText="1"/>
      <protection/>
    </xf>
    <xf numFmtId="0" fontId="2" fillId="17" borderId="11" xfId="48" applyFont="1" applyFill="1" applyBorder="1" applyAlignment="1">
      <alignment horizontal="center" vertical="center" wrapText="1"/>
      <protection/>
    </xf>
    <xf numFmtId="0" fontId="2" fillId="20" borderId="24" xfId="48" applyFont="1" applyFill="1" applyBorder="1" applyAlignment="1">
      <alignment horizontal="center" vertical="center" wrapText="1"/>
      <protection/>
    </xf>
    <xf numFmtId="0" fontId="7" fillId="0" borderId="0" xfId="48" applyFont="1" applyBorder="1" applyAlignment="1">
      <alignment horizontal="center" wrapText="1"/>
      <protection/>
    </xf>
    <xf numFmtId="0" fontId="2" fillId="20" borderId="25" xfId="48" applyFont="1" applyFill="1" applyBorder="1" applyAlignment="1">
      <alignment horizontal="center" vertical="center" wrapText="1"/>
      <protection/>
    </xf>
    <xf numFmtId="0" fontId="2" fillId="20" borderId="12" xfId="48" applyFont="1" applyFill="1" applyBorder="1" applyAlignment="1">
      <alignment horizontal="center" vertical="center" wrapText="1"/>
      <protection/>
    </xf>
    <xf numFmtId="0" fontId="4" fillId="0" borderId="26" xfId="48" applyFont="1" applyBorder="1" applyAlignment="1">
      <alignment horizontal="center" vertical="center" wrapText="1"/>
      <protection/>
    </xf>
    <xf numFmtId="0" fontId="4" fillId="0" borderId="27" xfId="48" applyFont="1" applyBorder="1" applyAlignment="1">
      <alignment horizontal="center" vertical="center" wrapText="1"/>
      <protection/>
    </xf>
    <xf numFmtId="0" fontId="4" fillId="0" borderId="23" xfId="48" applyFont="1" applyBorder="1" applyAlignment="1">
      <alignment horizontal="center" vertical="center" wrapText="1"/>
      <protection/>
    </xf>
    <xf numFmtId="0" fontId="4" fillId="0" borderId="28" xfId="48" applyFont="1" applyBorder="1" applyAlignment="1">
      <alignment horizontal="center" vertical="center" wrapText="1"/>
      <protection/>
    </xf>
    <xf numFmtId="0" fontId="4" fillId="0" borderId="29" xfId="48" applyFont="1" applyBorder="1" applyAlignment="1">
      <alignment horizontal="center" vertical="center" wrapText="1"/>
      <protection/>
    </xf>
    <xf numFmtId="0" fontId="4" fillId="0" borderId="30" xfId="48" applyFont="1" applyBorder="1" applyAlignment="1">
      <alignment horizontal="center" vertical="center" wrapText="1"/>
      <protection/>
    </xf>
    <xf numFmtId="0" fontId="7" fillId="0" borderId="15" xfId="48" applyFont="1" applyBorder="1" applyAlignment="1">
      <alignment horizontal="center" vertical="center" wrapText="1"/>
      <protection/>
    </xf>
    <xf numFmtId="0" fontId="2" fillId="21" borderId="26" xfId="48" applyFont="1" applyFill="1" applyBorder="1" applyAlignment="1">
      <alignment horizontal="center" vertical="center" textRotation="90" wrapText="1"/>
      <protection/>
    </xf>
    <xf numFmtId="0" fontId="8" fillId="0" borderId="26" xfId="0" applyFont="1" applyBorder="1" applyAlignment="1">
      <alignment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_1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" name="Text Box 13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" name="Text Box 14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3" name="Text Box 15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" name="Text Box 16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5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6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7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8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9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0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1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2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5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6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7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28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4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1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2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3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4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5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6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7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48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4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6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7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8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9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0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1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3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37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38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39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0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1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2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3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44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4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3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4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5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56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5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5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6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7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68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6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7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77" name="Text Box 17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78" name="Text Box 18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79" name="Text Box 19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558</xdr:row>
      <xdr:rowOff>0</xdr:rowOff>
    </xdr:from>
    <xdr:ext cx="85725" cy="190500"/>
    <xdr:sp fLocksText="0">
      <xdr:nvSpPr>
        <xdr:cNvPr id="180" name="Text Box 20"/>
        <xdr:cNvSpPr txBox="1">
          <a:spLocks noChangeArrowheads="1"/>
        </xdr:cNvSpPr>
      </xdr:nvSpPr>
      <xdr:spPr>
        <a:xfrm>
          <a:off x="1952625" y="107432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8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8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19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19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0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1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3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4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5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6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7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8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29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0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1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1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2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3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4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3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4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5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336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3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3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3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4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5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6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7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8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39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0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1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2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3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4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5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6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7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8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49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09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0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1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2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7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8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19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0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1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2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3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4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5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6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7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28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29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0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1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32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3" name="Text Box 534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4" name="Text Box 535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5" name="Text Box 536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6" name="Text Box 537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7" name="Text Box 538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8" name="Text Box 539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39" name="Text Box 540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0" name="Text Box 541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1" name="Text Box 542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2" name="Text Box 543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3" name="Text Box 544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4" name="Text Box 545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5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6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7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48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49" name="Text Box 550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50" name="Text Box 551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51" name="Text Box 552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556</xdr:row>
      <xdr:rowOff>0</xdr:rowOff>
    </xdr:from>
    <xdr:ext cx="76200" cy="190500"/>
    <xdr:sp fLocksText="0">
      <xdr:nvSpPr>
        <xdr:cNvPr id="552" name="Text Box 553"/>
        <xdr:cNvSpPr txBox="1">
          <a:spLocks noChangeArrowheads="1"/>
        </xdr:cNvSpPr>
      </xdr:nvSpPr>
      <xdr:spPr>
        <a:xfrm>
          <a:off x="1952625" y="10705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3" name="Text Box 17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4" name="Text Box 18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5" name="Text Box 19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556</xdr:row>
      <xdr:rowOff>0</xdr:rowOff>
    </xdr:from>
    <xdr:ext cx="85725" cy="190500"/>
    <xdr:sp fLocksText="0">
      <xdr:nvSpPr>
        <xdr:cNvPr id="556" name="Text Box 20"/>
        <xdr:cNvSpPr txBox="1">
          <a:spLocks noChangeArrowheads="1"/>
        </xdr:cNvSpPr>
      </xdr:nvSpPr>
      <xdr:spPr>
        <a:xfrm>
          <a:off x="1952625" y="10705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7" name="Text Box 17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8" name="Text Box 18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59" name="Text Box 19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190500"/>
    <xdr:sp fLocksText="0">
      <xdr:nvSpPr>
        <xdr:cNvPr id="560" name="Text Box 20"/>
        <xdr:cNvSpPr txBox="1">
          <a:spLocks noChangeArrowheads="1"/>
        </xdr:cNvSpPr>
      </xdr:nvSpPr>
      <xdr:spPr>
        <a:xfrm>
          <a:off x="1952625" y="103050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1" name="Text Box 56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2" name="Text Box 56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3" name="Text Box 56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64" name="Text Box 56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5" name="Text Box 566"/>
        <xdr:cNvSpPr txBox="1">
          <a:spLocks noChangeArrowheads="1"/>
        </xdr:cNvSpPr>
      </xdr:nvSpPr>
      <xdr:spPr>
        <a:xfrm>
          <a:off x="1952625" y="10305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6" name="Text Box 567"/>
        <xdr:cNvSpPr txBox="1">
          <a:spLocks noChangeArrowheads="1"/>
        </xdr:cNvSpPr>
      </xdr:nvSpPr>
      <xdr:spPr>
        <a:xfrm>
          <a:off x="1952625" y="10305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7" name="Text Box 568"/>
        <xdr:cNvSpPr txBox="1">
          <a:spLocks noChangeArrowheads="1"/>
        </xdr:cNvSpPr>
      </xdr:nvSpPr>
      <xdr:spPr>
        <a:xfrm>
          <a:off x="1952625" y="10305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535</xdr:row>
      <xdr:rowOff>0</xdr:rowOff>
    </xdr:from>
    <xdr:ext cx="76200" cy="190500"/>
    <xdr:sp fLocksText="0">
      <xdr:nvSpPr>
        <xdr:cNvPr id="568" name="Text Box 569"/>
        <xdr:cNvSpPr txBox="1">
          <a:spLocks noChangeArrowheads="1"/>
        </xdr:cNvSpPr>
      </xdr:nvSpPr>
      <xdr:spPr>
        <a:xfrm>
          <a:off x="1952625" y="10305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69" name="Text Box 17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0" name="Text Box 18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1" name="Text Box 19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2" name="Text Box 20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3" name="Text Box 17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4" name="Text Box 18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5" name="Text Box 19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576" name="Text Box 20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77" name="Text Box 578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78" name="Text Box 579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79" name="Text Box 580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0" name="Text Box 581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1" name="Text Box 58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2" name="Text Box 58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3" name="Text Box 58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4" name="Text Box 58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5" name="Text Box 586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6" name="Text Box 587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7" name="Text Box 588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88" name="Text Box 589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89" name="Text Box 590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0" name="Text Box 591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1" name="Text Box 59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2" name="Text Box 59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3" name="Text Box 59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4" name="Text Box 59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5" name="Text Box 596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596" name="Text Box 597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97" name="Text Box 598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98" name="Text Box 599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599" name="Text Box 600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630</xdr:row>
      <xdr:rowOff>0</xdr:rowOff>
    </xdr:from>
    <xdr:ext cx="76200" cy="190500"/>
    <xdr:sp fLocksText="0">
      <xdr:nvSpPr>
        <xdr:cNvPr id="600" name="Text Box 601"/>
        <xdr:cNvSpPr txBox="1">
          <a:spLocks noChangeArrowheads="1"/>
        </xdr:cNvSpPr>
      </xdr:nvSpPr>
      <xdr:spPr>
        <a:xfrm>
          <a:off x="1952625" y="121148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1" name="Text Box 60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2" name="Text Box 60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3" name="Text Box 60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604" name="Text Box 60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5" name="Text Box 17"/>
        <xdr:cNvSpPr txBox="1">
          <a:spLocks noChangeArrowheads="1"/>
        </xdr:cNvSpPr>
      </xdr:nvSpPr>
      <xdr:spPr>
        <a:xfrm>
          <a:off x="1952625" y="10362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6" name="Text Box 18"/>
        <xdr:cNvSpPr txBox="1">
          <a:spLocks noChangeArrowheads="1"/>
        </xdr:cNvSpPr>
      </xdr:nvSpPr>
      <xdr:spPr>
        <a:xfrm>
          <a:off x="1952625" y="10362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7" name="Text Box 19"/>
        <xdr:cNvSpPr txBox="1">
          <a:spLocks noChangeArrowheads="1"/>
        </xdr:cNvSpPr>
      </xdr:nvSpPr>
      <xdr:spPr>
        <a:xfrm>
          <a:off x="1952625" y="10362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538</xdr:row>
      <xdr:rowOff>0</xdr:rowOff>
    </xdr:from>
    <xdr:ext cx="85725" cy="342900"/>
    <xdr:sp fLocksText="0">
      <xdr:nvSpPr>
        <xdr:cNvPr id="608" name="Text Box 20"/>
        <xdr:cNvSpPr txBox="1">
          <a:spLocks noChangeArrowheads="1"/>
        </xdr:cNvSpPr>
      </xdr:nvSpPr>
      <xdr:spPr>
        <a:xfrm>
          <a:off x="1952625" y="10362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09" name="Text Box 17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10" name="Text Box 18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11" name="Text Box 19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535</xdr:row>
      <xdr:rowOff>0</xdr:rowOff>
    </xdr:from>
    <xdr:ext cx="85725" cy="209550"/>
    <xdr:sp fLocksText="0">
      <xdr:nvSpPr>
        <xdr:cNvPr id="612" name="Text Box 20"/>
        <xdr:cNvSpPr txBox="1">
          <a:spLocks noChangeArrowheads="1"/>
        </xdr:cNvSpPr>
      </xdr:nvSpPr>
      <xdr:spPr>
        <a:xfrm>
          <a:off x="1952625" y="10305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3" name="Text Box 13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4" name="Text Box 14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5" name="Text Box 15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6" name="Text Box 16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7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8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19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0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1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2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3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24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37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38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39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40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3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4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5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6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7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8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59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660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7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8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6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49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0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1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2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3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4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5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56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5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6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7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68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77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78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79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80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89" name="Text Box 17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90" name="Text Box 18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91" name="Text Box 19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190500"/>
    <xdr:sp fLocksText="0">
      <xdr:nvSpPr>
        <xdr:cNvPr id="792" name="Text Box 20"/>
        <xdr:cNvSpPr txBox="1">
          <a:spLocks noChangeArrowheads="1"/>
        </xdr:cNvSpPr>
      </xdr:nvSpPr>
      <xdr:spPr>
        <a:xfrm>
          <a:off x="1952625" y="144198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7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79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79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79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80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1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2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3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4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5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6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7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808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7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8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8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9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4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5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6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7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8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99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0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1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2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3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4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5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6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7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8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7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8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099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0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1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2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3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4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5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6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7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8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09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0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1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2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3" name="Text Box 17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4" name="Text Box 18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5" name="Text Box 19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66700"/>
    <xdr:sp fLocksText="0">
      <xdr:nvSpPr>
        <xdr:cNvPr id="1116" name="Text Box 20"/>
        <xdr:cNvSpPr txBox="1">
          <a:spLocks noChangeArrowheads="1"/>
        </xdr:cNvSpPr>
      </xdr:nvSpPr>
      <xdr:spPr>
        <a:xfrm>
          <a:off x="1952625" y="1441989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17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18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19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0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1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2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3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4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5" name="Text Box 17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6" name="Text Box 18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7" name="Text Box 19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28" name="Text Box 20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29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0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1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2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3" name="Text Box 17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4" name="Text Box 18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5" name="Text Box 19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95275"/>
    <xdr:sp fLocksText="0">
      <xdr:nvSpPr>
        <xdr:cNvPr id="1136" name="Text Box 20"/>
        <xdr:cNvSpPr txBox="1">
          <a:spLocks noChangeArrowheads="1"/>
        </xdr:cNvSpPr>
      </xdr:nvSpPr>
      <xdr:spPr>
        <a:xfrm>
          <a:off x="1952625" y="144198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7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8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39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40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5" name="Text Box 1147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6" name="Text Box 1148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7" name="Text Box 1149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8" name="Text Box 1150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49" name="Text Box 1151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0" name="Text Box 1152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1" name="Text Box 1153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2" name="Text Box 1154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3" name="Text Box 1155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4" name="Text Box 1156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5" name="Text Box 1157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56" name="Text Box 1158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1" name="Text Box 1163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2" name="Text Box 1164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3" name="Text Box 1165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751</xdr:row>
      <xdr:rowOff>0</xdr:rowOff>
    </xdr:from>
    <xdr:ext cx="76200" cy="190500"/>
    <xdr:sp fLocksText="0">
      <xdr:nvSpPr>
        <xdr:cNvPr id="1164" name="Text Box 1166"/>
        <xdr:cNvSpPr txBox="1">
          <a:spLocks noChangeArrowheads="1"/>
        </xdr:cNvSpPr>
      </xdr:nvSpPr>
      <xdr:spPr>
        <a:xfrm>
          <a:off x="1952625" y="144198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5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6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7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168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1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3" name="Text Box 1175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4" name="Text Box 117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5" name="Text Box 117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76" name="Text Box 117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77" name="Text Box 1179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78" name="Text Box 1180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79" name="Text Box 1181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180" name="Text Box 1182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1" name="Text Box 17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2" name="Text Box 18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3" name="Text Box 19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184" name="Text Box 20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5" name="Text Box 17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6" name="Text Box 18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7" name="Text Box 19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188" name="Text Box 20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89" name="Text Box 1191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0" name="Text Box 1192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1" name="Text Box 1193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2" name="Text Box 119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3" name="Text Box 1195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4" name="Text Box 119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5" name="Text Box 119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196" name="Text Box 119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7" name="Text Box 1199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8" name="Text Box 1200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199" name="Text Box 1201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00" name="Text Box 1202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1" name="Text Box 1203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2" name="Text Box 1204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3" name="Text Box 1205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4" name="Text Box 120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5" name="Text Box 120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6" name="Text Box 120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7" name="Text Box 120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08" name="Text Box 121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09" name="Text Box 1211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10" name="Text Box 1212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11" name="Text Box 1213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212" name="Text Box 121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3" name="Text Box 1215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4" name="Text Box 121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5" name="Text Box 121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216" name="Text Box 121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17" name="Text Box 17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18" name="Text Box 18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19" name="Text Box 19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220" name="Text Box 20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1" name="Text Box 17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2" name="Text Box 18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3" name="Text Box 19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224" name="Text Box 20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5" name="Text Box 13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6" name="Text Box 14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7" name="Text Box 15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8" name="Text Box 16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29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0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1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2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3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4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5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36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49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50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51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52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5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6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7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8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69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70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71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272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7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8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2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1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2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3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4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5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6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7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68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77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78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79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80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89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90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91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392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3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1" name="Text Box 17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2" name="Text Box 18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3" name="Text Box 19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904</xdr:row>
      <xdr:rowOff>0</xdr:rowOff>
    </xdr:from>
    <xdr:ext cx="85725" cy="190500"/>
    <xdr:sp fLocksText="0">
      <xdr:nvSpPr>
        <xdr:cNvPr id="1404" name="Text Box 20"/>
        <xdr:cNvSpPr txBox="1">
          <a:spLocks noChangeArrowheads="1"/>
        </xdr:cNvSpPr>
      </xdr:nvSpPr>
      <xdr:spPr>
        <a:xfrm>
          <a:off x="1952625" y="17334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0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1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42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7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8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49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0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1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2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3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5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6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7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8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4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7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8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59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560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6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7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8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59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0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1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2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3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4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5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6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7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8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69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0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1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2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3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4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5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6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3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1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2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3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4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5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6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7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8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49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50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51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52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3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4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5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56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57" name="Text Box 1760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58" name="Text Box 1761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59" name="Text Box 1762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0" name="Text Box 1763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1" name="Text Box 1764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2" name="Text Box 1765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3" name="Text Box 1766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4" name="Text Box 1767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5" name="Text Box 1768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6" name="Text Box 1769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7" name="Text Box 1770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68" name="Text Box 1771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69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70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71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72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3" name="Text Box 1776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4" name="Text Box 1777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5" name="Text Box 1778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900</xdr:row>
      <xdr:rowOff>0</xdr:rowOff>
    </xdr:from>
    <xdr:ext cx="76200" cy="190500"/>
    <xdr:sp fLocksText="0">
      <xdr:nvSpPr>
        <xdr:cNvPr id="1776" name="Text Box 1779"/>
        <xdr:cNvSpPr txBox="1">
          <a:spLocks noChangeArrowheads="1"/>
        </xdr:cNvSpPr>
      </xdr:nvSpPr>
      <xdr:spPr>
        <a:xfrm>
          <a:off x="1952625" y="17258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77" name="Text Box 17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78" name="Text Box 18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79" name="Text Box 19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900</xdr:row>
      <xdr:rowOff>0</xdr:rowOff>
    </xdr:from>
    <xdr:ext cx="85725" cy="190500"/>
    <xdr:sp fLocksText="0">
      <xdr:nvSpPr>
        <xdr:cNvPr id="1780" name="Text Box 20"/>
        <xdr:cNvSpPr txBox="1">
          <a:spLocks noChangeArrowheads="1"/>
        </xdr:cNvSpPr>
      </xdr:nvSpPr>
      <xdr:spPr>
        <a:xfrm>
          <a:off x="1952625" y="17258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1" name="Text Box 17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2" name="Text Box 18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3" name="Text Box 19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190500"/>
    <xdr:sp fLocksText="0">
      <xdr:nvSpPr>
        <xdr:cNvPr id="1784" name="Text Box 20"/>
        <xdr:cNvSpPr txBox="1">
          <a:spLocks noChangeArrowheads="1"/>
        </xdr:cNvSpPr>
      </xdr:nvSpPr>
      <xdr:spPr>
        <a:xfrm>
          <a:off x="1952625" y="140007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5" name="Text Box 178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6" name="Text Box 178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7" name="Text Box 179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788" name="Text Box 1791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89" name="Text Box 1792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90" name="Text Box 1793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91" name="Text Box 1794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729</xdr:row>
      <xdr:rowOff>0</xdr:rowOff>
    </xdr:from>
    <xdr:ext cx="76200" cy="190500"/>
    <xdr:sp fLocksText="0">
      <xdr:nvSpPr>
        <xdr:cNvPr id="1792" name="Text Box 1795"/>
        <xdr:cNvSpPr txBox="1">
          <a:spLocks noChangeArrowheads="1"/>
        </xdr:cNvSpPr>
      </xdr:nvSpPr>
      <xdr:spPr>
        <a:xfrm>
          <a:off x="1952625" y="140007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3" name="Text Box 17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4" name="Text Box 18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5" name="Text Box 19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57175"/>
    <xdr:sp fLocksText="0">
      <xdr:nvSpPr>
        <xdr:cNvPr id="1796" name="Text Box 20"/>
        <xdr:cNvSpPr txBox="1">
          <a:spLocks noChangeArrowheads="1"/>
        </xdr:cNvSpPr>
      </xdr:nvSpPr>
      <xdr:spPr>
        <a:xfrm>
          <a:off x="1952625" y="140007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797" name="Text Box 17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798" name="Text Box 18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799" name="Text Box 19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228600"/>
    <xdr:sp fLocksText="0">
      <xdr:nvSpPr>
        <xdr:cNvPr id="1800" name="Text Box 20"/>
        <xdr:cNvSpPr txBox="1">
          <a:spLocks noChangeArrowheads="1"/>
        </xdr:cNvSpPr>
      </xdr:nvSpPr>
      <xdr:spPr>
        <a:xfrm>
          <a:off x="1952625" y="140007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1" name="Text Box 180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2" name="Text Box 1805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3" name="Text Box 1806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4" name="Text Box 1807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5" name="Text Box 180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6" name="Text Box 180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7" name="Text Box 181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08" name="Text Box 1811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09" name="Text Box 1812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10" name="Text Box 1813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11" name="Text Box 181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12" name="Text Box 1815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3" name="Text Box 1816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4" name="Text Box 1817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5" name="Text Box 181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6" name="Text Box 181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7" name="Text Box 182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8" name="Text Box 1821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19" name="Text Box 1822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0" name="Text Box 1823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1" name="Text Box 1824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2" name="Text Box 1825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3" name="Text Box 1826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76200" cy="190500"/>
    <xdr:sp fLocksText="0">
      <xdr:nvSpPr>
        <xdr:cNvPr id="1824" name="Text Box 1827"/>
        <xdr:cNvSpPr txBox="1">
          <a:spLocks noChangeArrowheads="1"/>
        </xdr:cNvSpPr>
      </xdr:nvSpPr>
      <xdr:spPr>
        <a:xfrm>
          <a:off x="1952625" y="4723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5" name="Text Box 1828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6" name="Text Box 1829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7" name="Text Box 1830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462</xdr:row>
      <xdr:rowOff>0</xdr:rowOff>
    </xdr:from>
    <xdr:ext cx="76200" cy="190500"/>
    <xdr:sp fLocksText="0">
      <xdr:nvSpPr>
        <xdr:cNvPr id="1828" name="Text Box 1831"/>
        <xdr:cNvSpPr txBox="1">
          <a:spLocks noChangeArrowheads="1"/>
        </xdr:cNvSpPr>
      </xdr:nvSpPr>
      <xdr:spPr>
        <a:xfrm>
          <a:off x="1952625" y="89144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29" name="Text Box 17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30" name="Text Box 18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31" name="Text Box 19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732</xdr:row>
      <xdr:rowOff>0</xdr:rowOff>
    </xdr:from>
    <xdr:ext cx="85725" cy="304800"/>
    <xdr:sp fLocksText="0">
      <xdr:nvSpPr>
        <xdr:cNvPr id="1832" name="Text Box 20"/>
        <xdr:cNvSpPr txBox="1">
          <a:spLocks noChangeArrowheads="1"/>
        </xdr:cNvSpPr>
      </xdr:nvSpPr>
      <xdr:spPr>
        <a:xfrm>
          <a:off x="1952625" y="140579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3" name="Text Box 17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4" name="Text Box 18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5" name="Text Box 19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729</xdr:row>
      <xdr:rowOff>0</xdr:rowOff>
    </xdr:from>
    <xdr:ext cx="85725" cy="314325"/>
    <xdr:sp fLocksText="0">
      <xdr:nvSpPr>
        <xdr:cNvPr id="1836" name="Text Box 20"/>
        <xdr:cNvSpPr txBox="1">
          <a:spLocks noChangeArrowheads="1"/>
        </xdr:cNvSpPr>
      </xdr:nvSpPr>
      <xdr:spPr>
        <a:xfrm>
          <a:off x="1952625" y="14000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37" name="Text Box 17"/>
        <xdr:cNvSpPr txBox="1">
          <a:spLocks noChangeArrowheads="1"/>
        </xdr:cNvSpPr>
      </xdr:nvSpPr>
      <xdr:spPr>
        <a:xfrm>
          <a:off x="1952625" y="14134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38" name="Text Box 18"/>
        <xdr:cNvSpPr txBox="1">
          <a:spLocks noChangeArrowheads="1"/>
        </xdr:cNvSpPr>
      </xdr:nvSpPr>
      <xdr:spPr>
        <a:xfrm>
          <a:off x="1952625" y="14134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39" name="Text Box 19"/>
        <xdr:cNvSpPr txBox="1">
          <a:spLocks noChangeArrowheads="1"/>
        </xdr:cNvSpPr>
      </xdr:nvSpPr>
      <xdr:spPr>
        <a:xfrm>
          <a:off x="1952625" y="14134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736</xdr:row>
      <xdr:rowOff>0</xdr:rowOff>
    </xdr:from>
    <xdr:ext cx="85725" cy="276225"/>
    <xdr:sp fLocksText="0">
      <xdr:nvSpPr>
        <xdr:cNvPr id="1840" name="Text Box 20"/>
        <xdr:cNvSpPr txBox="1">
          <a:spLocks noChangeArrowheads="1"/>
        </xdr:cNvSpPr>
      </xdr:nvSpPr>
      <xdr:spPr>
        <a:xfrm>
          <a:off x="1952625" y="1413414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1" name="Text Box 17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2" name="Text Box 18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3" name="Text Box 19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751</xdr:row>
      <xdr:rowOff>0</xdr:rowOff>
    </xdr:from>
    <xdr:ext cx="85725" cy="276225"/>
    <xdr:sp fLocksText="0">
      <xdr:nvSpPr>
        <xdr:cNvPr id="1844" name="Text Box 20"/>
        <xdr:cNvSpPr txBox="1">
          <a:spLocks noChangeArrowheads="1"/>
        </xdr:cNvSpPr>
      </xdr:nvSpPr>
      <xdr:spPr>
        <a:xfrm>
          <a:off x="1952625" y="144198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5" name="Text Box 17"/>
        <xdr:cNvSpPr txBox="1">
          <a:spLocks noChangeArrowheads="1"/>
        </xdr:cNvSpPr>
      </xdr:nvSpPr>
      <xdr:spPr>
        <a:xfrm>
          <a:off x="1952625" y="148008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6" name="Text Box 18"/>
        <xdr:cNvSpPr txBox="1">
          <a:spLocks noChangeArrowheads="1"/>
        </xdr:cNvSpPr>
      </xdr:nvSpPr>
      <xdr:spPr>
        <a:xfrm>
          <a:off x="1952625" y="148008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7" name="Text Box 19"/>
        <xdr:cNvSpPr txBox="1">
          <a:spLocks noChangeArrowheads="1"/>
        </xdr:cNvSpPr>
      </xdr:nvSpPr>
      <xdr:spPr>
        <a:xfrm>
          <a:off x="1952625" y="148008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771</xdr:row>
      <xdr:rowOff>0</xdr:rowOff>
    </xdr:from>
    <xdr:ext cx="85725" cy="371475"/>
    <xdr:sp fLocksText="0">
      <xdr:nvSpPr>
        <xdr:cNvPr id="1848" name="Text Box 20"/>
        <xdr:cNvSpPr txBox="1">
          <a:spLocks noChangeArrowheads="1"/>
        </xdr:cNvSpPr>
      </xdr:nvSpPr>
      <xdr:spPr>
        <a:xfrm>
          <a:off x="1952625" y="1480089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49" name="Text Box 17"/>
        <xdr:cNvSpPr txBox="1">
          <a:spLocks noChangeArrowheads="1"/>
        </xdr:cNvSpPr>
      </xdr:nvSpPr>
      <xdr:spPr>
        <a:xfrm>
          <a:off x="1952625" y="148580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50" name="Text Box 18"/>
        <xdr:cNvSpPr txBox="1">
          <a:spLocks noChangeArrowheads="1"/>
        </xdr:cNvSpPr>
      </xdr:nvSpPr>
      <xdr:spPr>
        <a:xfrm>
          <a:off x="1952625" y="148580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51" name="Text Box 19"/>
        <xdr:cNvSpPr txBox="1">
          <a:spLocks noChangeArrowheads="1"/>
        </xdr:cNvSpPr>
      </xdr:nvSpPr>
      <xdr:spPr>
        <a:xfrm>
          <a:off x="1952625" y="148580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774</xdr:row>
      <xdr:rowOff>0</xdr:rowOff>
    </xdr:from>
    <xdr:ext cx="85725" cy="304800"/>
    <xdr:sp fLocksText="0">
      <xdr:nvSpPr>
        <xdr:cNvPr id="1852" name="Text Box 20"/>
        <xdr:cNvSpPr txBox="1">
          <a:spLocks noChangeArrowheads="1"/>
        </xdr:cNvSpPr>
      </xdr:nvSpPr>
      <xdr:spPr>
        <a:xfrm>
          <a:off x="1952625" y="148580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3" name="Text Box 17"/>
        <xdr:cNvSpPr txBox="1">
          <a:spLocks noChangeArrowheads="1"/>
        </xdr:cNvSpPr>
      </xdr:nvSpPr>
      <xdr:spPr>
        <a:xfrm>
          <a:off x="1952625" y="14934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4" name="Text Box 18"/>
        <xdr:cNvSpPr txBox="1">
          <a:spLocks noChangeArrowheads="1"/>
        </xdr:cNvSpPr>
      </xdr:nvSpPr>
      <xdr:spPr>
        <a:xfrm>
          <a:off x="1952625" y="14934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5" name="Text Box 19"/>
        <xdr:cNvSpPr txBox="1">
          <a:spLocks noChangeArrowheads="1"/>
        </xdr:cNvSpPr>
      </xdr:nvSpPr>
      <xdr:spPr>
        <a:xfrm>
          <a:off x="1952625" y="14934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1676400</xdr:colOff>
      <xdr:row>778</xdr:row>
      <xdr:rowOff>0</xdr:rowOff>
    </xdr:from>
    <xdr:ext cx="85725" cy="342900"/>
    <xdr:sp fLocksText="0">
      <xdr:nvSpPr>
        <xdr:cNvPr id="1856" name="Text Box 20"/>
        <xdr:cNvSpPr txBox="1">
          <a:spLocks noChangeArrowheads="1"/>
        </xdr:cNvSpPr>
      </xdr:nvSpPr>
      <xdr:spPr>
        <a:xfrm>
          <a:off x="1952625" y="1493424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" sqref="L1:W16384"/>
    </sheetView>
  </sheetViews>
  <sheetFormatPr defaultColWidth="9.140625" defaultRowHeight="15"/>
  <cols>
    <col min="1" max="1" width="4.140625" style="1" customWidth="1"/>
    <col min="2" max="2" width="25.140625" style="1" customWidth="1"/>
    <col min="3" max="3" width="9.421875" style="1" customWidth="1"/>
    <col min="4" max="4" width="8.28125" style="1" customWidth="1"/>
    <col min="5" max="5" width="7.00390625" style="1" customWidth="1"/>
    <col min="6" max="10" width="9.140625" style="1" customWidth="1"/>
    <col min="11" max="11" width="9.7109375" style="1" customWidth="1"/>
    <col min="12" max="18" width="9.140625" style="1" hidden="1" customWidth="1"/>
    <col min="19" max="19" width="11.57421875" style="1" hidden="1" customWidth="1"/>
    <col min="20" max="20" width="9.00390625" style="1" hidden="1" customWidth="1"/>
    <col min="21" max="21" width="10.57421875" style="1" hidden="1" customWidth="1"/>
    <col min="22" max="23" width="9.140625" style="1" hidden="1" customWidth="1"/>
    <col min="24" max="16384" width="9.140625" style="1" customWidth="1"/>
  </cols>
  <sheetData>
    <row r="1" spans="1:14" ht="50.25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9" ht="16.5" thickBot="1">
      <c r="B2" s="2"/>
      <c r="C2" s="2" t="s">
        <v>81</v>
      </c>
      <c r="G2" s="2" t="s">
        <v>82</v>
      </c>
      <c r="M2" s="2"/>
      <c r="P2" s="2" t="s">
        <v>79</v>
      </c>
      <c r="S2" s="47">
        <v>42699</v>
      </c>
    </row>
    <row r="3" spans="1:23" ht="12.75">
      <c r="A3" s="55" t="s">
        <v>0</v>
      </c>
      <c r="B3" s="57" t="s">
        <v>1</v>
      </c>
      <c r="C3" s="52" t="s">
        <v>2</v>
      </c>
      <c r="D3" s="52"/>
      <c r="E3" s="52"/>
      <c r="F3" s="52" t="s">
        <v>3</v>
      </c>
      <c r="G3" s="52"/>
      <c r="H3" s="52"/>
      <c r="I3" s="52" t="s">
        <v>4</v>
      </c>
      <c r="J3" s="52"/>
      <c r="K3" s="53"/>
      <c r="L3" s="52" t="s">
        <v>27</v>
      </c>
      <c r="M3" s="52"/>
      <c r="N3" s="52"/>
      <c r="O3" s="49" t="s">
        <v>27</v>
      </c>
      <c r="P3" s="49"/>
      <c r="Q3" s="49"/>
      <c r="R3" s="49" t="s">
        <v>27</v>
      </c>
      <c r="S3" s="49"/>
      <c r="T3" s="50"/>
      <c r="U3" s="51" t="s">
        <v>88</v>
      </c>
      <c r="V3" s="52"/>
      <c r="W3" s="53"/>
    </row>
    <row r="4" spans="1:23" ht="25.5">
      <c r="A4" s="56"/>
      <c r="B4" s="58"/>
      <c r="C4" s="4" t="s">
        <v>5</v>
      </c>
      <c r="D4" s="4" t="s">
        <v>6</v>
      </c>
      <c r="E4" s="4" t="s">
        <v>7</v>
      </c>
      <c r="F4" s="4" t="s">
        <v>5</v>
      </c>
      <c r="G4" s="4" t="s">
        <v>6</v>
      </c>
      <c r="H4" s="4" t="s">
        <v>7</v>
      </c>
      <c r="I4" s="4" t="s">
        <v>5</v>
      </c>
      <c r="J4" s="4" t="s">
        <v>6</v>
      </c>
      <c r="K4" s="5" t="s">
        <v>7</v>
      </c>
      <c r="L4" s="4" t="s">
        <v>5</v>
      </c>
      <c r="M4" s="4" t="s">
        <v>6</v>
      </c>
      <c r="N4" s="4" t="s">
        <v>7</v>
      </c>
      <c r="O4" s="4" t="s">
        <v>5</v>
      </c>
      <c r="P4" s="4" t="s">
        <v>6</v>
      </c>
      <c r="Q4" s="4" t="s">
        <v>7</v>
      </c>
      <c r="R4" s="4" t="s">
        <v>5</v>
      </c>
      <c r="S4" s="4" t="s">
        <v>6</v>
      </c>
      <c r="T4" s="32" t="s">
        <v>7</v>
      </c>
      <c r="U4" s="3" t="s">
        <v>89</v>
      </c>
      <c r="V4" s="4" t="s">
        <v>6</v>
      </c>
      <c r="W4" s="5" t="s">
        <v>7</v>
      </c>
    </row>
    <row r="5" spans="1:23" ht="17.25">
      <c r="A5" s="6">
        <v>1</v>
      </c>
      <c r="B5" s="7" t="s">
        <v>8</v>
      </c>
      <c r="C5" s="8">
        <v>708</v>
      </c>
      <c r="D5" s="8">
        <v>130</v>
      </c>
      <c r="E5" s="9">
        <f>IF(C5=0,0,D5/C5*100)</f>
        <v>18.361581920903955</v>
      </c>
      <c r="F5" s="8">
        <v>3870</v>
      </c>
      <c r="G5" s="8">
        <v>3740</v>
      </c>
      <c r="H5" s="9">
        <f>G5/F5*100</f>
        <v>96.64082687338501</v>
      </c>
      <c r="I5" s="8">
        <f>C5+F5</f>
        <v>4578</v>
      </c>
      <c r="J5" s="8">
        <f>D5+G5</f>
        <v>3870</v>
      </c>
      <c r="K5" s="9">
        <f>J5/I5*100</f>
        <v>84.53473132372214</v>
      </c>
      <c r="L5" s="8"/>
      <c r="M5" s="8"/>
      <c r="N5" s="43" t="e">
        <f>M5/L5</f>
        <v>#DIV/0!</v>
      </c>
      <c r="O5" s="8"/>
      <c r="P5" s="8"/>
      <c r="Q5" s="43" t="e">
        <f>P5/O5</f>
        <v>#DIV/0!</v>
      </c>
      <c r="R5" s="8"/>
      <c r="S5" s="8"/>
      <c r="T5" s="33" t="e">
        <f>S5/R5*100</f>
        <v>#DIV/0!</v>
      </c>
      <c r="U5" s="35">
        <f>C5+F5+L5+O5+R5</f>
        <v>4578</v>
      </c>
      <c r="V5" s="8">
        <f>D5+G5+M5+P5+S5</f>
        <v>3870</v>
      </c>
      <c r="W5" s="36">
        <f>V5/U5*100</f>
        <v>84.53473132372214</v>
      </c>
    </row>
    <row r="6" spans="1:23" ht="17.25">
      <c r="A6" s="6">
        <v>2</v>
      </c>
      <c r="B6" s="7" t="s">
        <v>9</v>
      </c>
      <c r="C6" s="8">
        <v>200</v>
      </c>
      <c r="D6" s="8"/>
      <c r="E6" s="9">
        <f aca="true" t="shared" si="0" ref="E6:E23">IF(C6=0,0,D6/C6*100)</f>
        <v>0</v>
      </c>
      <c r="F6" s="8">
        <v>2096</v>
      </c>
      <c r="G6" s="8">
        <v>180</v>
      </c>
      <c r="H6" s="9">
        <f aca="true" t="shared" si="1" ref="H6:H23">G6/F6*100</f>
        <v>8.587786259541986</v>
      </c>
      <c r="I6" s="8">
        <f aca="true" t="shared" si="2" ref="I6:J22">C6+F6</f>
        <v>2296</v>
      </c>
      <c r="J6" s="8">
        <f t="shared" si="2"/>
        <v>180</v>
      </c>
      <c r="K6" s="9">
        <f aca="true" t="shared" si="3" ref="K6:K22">J6/I6*100</f>
        <v>7.8397212543554</v>
      </c>
      <c r="L6" s="8"/>
      <c r="M6" s="8"/>
      <c r="N6" s="43" t="e">
        <f aca="true" t="shared" si="4" ref="N6:N23">M6/L6</f>
        <v>#DIV/0!</v>
      </c>
      <c r="O6" s="8"/>
      <c r="P6" s="8"/>
      <c r="Q6" s="43" t="e">
        <f>P6/O6</f>
        <v>#DIV/0!</v>
      </c>
      <c r="R6" s="8"/>
      <c r="S6" s="8"/>
      <c r="T6" s="33"/>
      <c r="U6" s="35">
        <f aca="true" t="shared" si="5" ref="U6:U22">C6+F6+L6+O6+R6</f>
        <v>2296</v>
      </c>
      <c r="V6" s="8">
        <f aca="true" t="shared" si="6" ref="V6:V23">D6+G6+M6+P6+S6</f>
        <v>180</v>
      </c>
      <c r="W6" s="36">
        <f aca="true" t="shared" si="7" ref="W6:W23">V6/U6*100</f>
        <v>7.8397212543554</v>
      </c>
    </row>
    <row r="7" spans="1:23" ht="17.25">
      <c r="A7" s="6">
        <v>3</v>
      </c>
      <c r="B7" s="7" t="s">
        <v>10</v>
      </c>
      <c r="C7" s="8">
        <v>5970</v>
      </c>
      <c r="D7" s="8">
        <v>4600</v>
      </c>
      <c r="E7" s="9">
        <f t="shared" si="0"/>
        <v>77.05192629815745</v>
      </c>
      <c r="F7" s="8">
        <v>2103</v>
      </c>
      <c r="G7" s="8">
        <v>1648</v>
      </c>
      <c r="H7" s="9">
        <f t="shared" si="1"/>
        <v>78.36424155967666</v>
      </c>
      <c r="I7" s="8">
        <f t="shared" si="2"/>
        <v>8073</v>
      </c>
      <c r="J7" s="8">
        <f t="shared" si="2"/>
        <v>6248</v>
      </c>
      <c r="K7" s="9">
        <f t="shared" si="3"/>
        <v>77.39378174160782</v>
      </c>
      <c r="L7" s="8"/>
      <c r="M7" s="8"/>
      <c r="N7" s="43" t="e">
        <f t="shared" si="4"/>
        <v>#DIV/0!</v>
      </c>
      <c r="O7" s="8"/>
      <c r="P7" s="8"/>
      <c r="Q7" s="43" t="e">
        <f aca="true" t="shared" si="8" ref="Q7:Q23">P7/O7</f>
        <v>#DIV/0!</v>
      </c>
      <c r="R7" s="8"/>
      <c r="S7" s="8"/>
      <c r="T7" s="33" t="e">
        <f aca="true" t="shared" si="9" ref="T7:T22">S7/R7*100</f>
        <v>#DIV/0!</v>
      </c>
      <c r="U7" s="35">
        <f t="shared" si="5"/>
        <v>8073</v>
      </c>
      <c r="V7" s="8">
        <f t="shared" si="6"/>
        <v>6248</v>
      </c>
      <c r="W7" s="36">
        <f t="shared" si="7"/>
        <v>77.39378174160782</v>
      </c>
    </row>
    <row r="8" spans="1:23" ht="17.25">
      <c r="A8" s="6">
        <v>4</v>
      </c>
      <c r="B8" s="7" t="s">
        <v>11</v>
      </c>
      <c r="C8" s="8">
        <v>2230</v>
      </c>
      <c r="D8" s="8">
        <v>1730</v>
      </c>
      <c r="E8" s="9">
        <f t="shared" si="0"/>
        <v>77.57847533632287</v>
      </c>
      <c r="F8" s="8">
        <v>1310</v>
      </c>
      <c r="G8" s="8">
        <v>570</v>
      </c>
      <c r="H8" s="9">
        <f t="shared" si="1"/>
        <v>43.51145038167939</v>
      </c>
      <c r="I8" s="8">
        <f t="shared" si="2"/>
        <v>3540</v>
      </c>
      <c r="J8" s="8">
        <f t="shared" si="2"/>
        <v>2300</v>
      </c>
      <c r="K8" s="9">
        <f t="shared" si="3"/>
        <v>64.97175141242938</v>
      </c>
      <c r="L8" s="8"/>
      <c r="M8" s="8"/>
      <c r="N8" s="43" t="e">
        <f t="shared" si="4"/>
        <v>#DIV/0!</v>
      </c>
      <c r="O8" s="8"/>
      <c r="P8" s="8"/>
      <c r="Q8" s="43" t="e">
        <f t="shared" si="8"/>
        <v>#DIV/0!</v>
      </c>
      <c r="R8" s="8"/>
      <c r="S8" s="8"/>
      <c r="T8" s="33"/>
      <c r="U8" s="35">
        <f t="shared" si="5"/>
        <v>3540</v>
      </c>
      <c r="V8" s="8">
        <f t="shared" si="6"/>
        <v>2300</v>
      </c>
      <c r="W8" s="36">
        <f t="shared" si="7"/>
        <v>64.97175141242938</v>
      </c>
    </row>
    <row r="9" spans="1:23" ht="17.25">
      <c r="A9" s="6">
        <v>5</v>
      </c>
      <c r="B9" s="7" t="s">
        <v>12</v>
      </c>
      <c r="C9" s="8">
        <v>516</v>
      </c>
      <c r="D9" s="8">
        <v>483</v>
      </c>
      <c r="E9" s="9">
        <f t="shared" si="0"/>
        <v>93.6046511627907</v>
      </c>
      <c r="F9" s="8">
        <v>5530</v>
      </c>
      <c r="G9" s="8">
        <v>3225</v>
      </c>
      <c r="H9" s="9">
        <f t="shared" si="1"/>
        <v>58.31826401446655</v>
      </c>
      <c r="I9" s="8">
        <f t="shared" si="2"/>
        <v>6046</v>
      </c>
      <c r="J9" s="8">
        <f t="shared" si="2"/>
        <v>3708</v>
      </c>
      <c r="K9" s="9">
        <f t="shared" si="3"/>
        <v>61.329804829639436</v>
      </c>
      <c r="L9" s="8"/>
      <c r="M9" s="8"/>
      <c r="N9" s="43" t="e">
        <f t="shared" si="4"/>
        <v>#DIV/0!</v>
      </c>
      <c r="O9" s="8"/>
      <c r="P9" s="8"/>
      <c r="Q9" s="43" t="e">
        <f t="shared" si="8"/>
        <v>#DIV/0!</v>
      </c>
      <c r="R9" s="8"/>
      <c r="S9" s="8"/>
      <c r="T9" s="33" t="e">
        <f t="shared" si="9"/>
        <v>#DIV/0!</v>
      </c>
      <c r="U9" s="35">
        <f t="shared" si="5"/>
        <v>6046</v>
      </c>
      <c r="V9" s="8">
        <f t="shared" si="6"/>
        <v>3708</v>
      </c>
      <c r="W9" s="36">
        <f t="shared" si="7"/>
        <v>61.329804829639436</v>
      </c>
    </row>
    <row r="10" spans="1:23" ht="17.25">
      <c r="A10" s="6">
        <v>6</v>
      </c>
      <c r="B10" s="7" t="s">
        <v>13</v>
      </c>
      <c r="C10" s="8">
        <v>4549</v>
      </c>
      <c r="D10" s="8">
        <v>4549</v>
      </c>
      <c r="E10" s="9">
        <f>IF(C10=0,0,D10/C10*100)</f>
        <v>100</v>
      </c>
      <c r="F10" s="8">
        <v>2798</v>
      </c>
      <c r="G10" s="8">
        <v>2396</v>
      </c>
      <c r="H10" s="9">
        <f t="shared" si="1"/>
        <v>85.6325947105075</v>
      </c>
      <c r="I10" s="8">
        <f t="shared" si="2"/>
        <v>7347</v>
      </c>
      <c r="J10" s="8">
        <f t="shared" si="2"/>
        <v>6945</v>
      </c>
      <c r="K10" s="9">
        <f t="shared" si="3"/>
        <v>94.52837893017558</v>
      </c>
      <c r="L10" s="8"/>
      <c r="M10" s="8"/>
      <c r="N10" s="43" t="e">
        <f t="shared" si="4"/>
        <v>#DIV/0!</v>
      </c>
      <c r="O10" s="8"/>
      <c r="P10" s="8"/>
      <c r="Q10" s="43" t="e">
        <f t="shared" si="8"/>
        <v>#DIV/0!</v>
      </c>
      <c r="R10" s="8"/>
      <c r="S10" s="8"/>
      <c r="T10" s="33" t="e">
        <f t="shared" si="9"/>
        <v>#DIV/0!</v>
      </c>
      <c r="U10" s="35">
        <f t="shared" si="5"/>
        <v>7347</v>
      </c>
      <c r="V10" s="8">
        <f t="shared" si="6"/>
        <v>6945</v>
      </c>
      <c r="W10" s="36">
        <f t="shared" si="7"/>
        <v>94.52837893017558</v>
      </c>
    </row>
    <row r="11" spans="1:23" ht="17.25">
      <c r="A11" s="6">
        <v>7</v>
      </c>
      <c r="B11" s="7" t="s">
        <v>14</v>
      </c>
      <c r="C11" s="8">
        <v>2582</v>
      </c>
      <c r="D11" s="8">
        <v>619</v>
      </c>
      <c r="E11" s="9">
        <f t="shared" si="0"/>
        <v>23.973663826491094</v>
      </c>
      <c r="F11" s="8">
        <v>1237</v>
      </c>
      <c r="G11" s="8">
        <v>945</v>
      </c>
      <c r="H11" s="9">
        <f t="shared" si="1"/>
        <v>76.39450282942603</v>
      </c>
      <c r="I11" s="8">
        <f t="shared" si="2"/>
        <v>3819</v>
      </c>
      <c r="J11" s="8">
        <f t="shared" si="2"/>
        <v>1564</v>
      </c>
      <c r="K11" s="9">
        <f t="shared" si="3"/>
        <v>40.95312909138518</v>
      </c>
      <c r="L11" s="8"/>
      <c r="M11" s="8"/>
      <c r="N11" s="43" t="e">
        <f t="shared" si="4"/>
        <v>#DIV/0!</v>
      </c>
      <c r="O11" s="8"/>
      <c r="P11" s="8"/>
      <c r="Q11" s="43" t="e">
        <f t="shared" si="8"/>
        <v>#DIV/0!</v>
      </c>
      <c r="R11" s="8"/>
      <c r="S11" s="8"/>
      <c r="T11" s="33" t="e">
        <f t="shared" si="9"/>
        <v>#DIV/0!</v>
      </c>
      <c r="U11" s="35">
        <f>C11+F11+L11+O11+R11</f>
        <v>3819</v>
      </c>
      <c r="V11" s="8">
        <f t="shared" si="6"/>
        <v>1564</v>
      </c>
      <c r="W11" s="36">
        <f t="shared" si="7"/>
        <v>40.95312909138518</v>
      </c>
    </row>
    <row r="12" spans="1:23" ht="17.25">
      <c r="A12" s="6">
        <v>8</v>
      </c>
      <c r="B12" s="7" t="s">
        <v>15</v>
      </c>
      <c r="C12" s="8">
        <v>1470</v>
      </c>
      <c r="D12" s="8">
        <v>1220</v>
      </c>
      <c r="E12" s="9">
        <f t="shared" si="0"/>
        <v>82.99319727891157</v>
      </c>
      <c r="F12" s="8">
        <v>1180</v>
      </c>
      <c r="G12" s="8">
        <v>866</v>
      </c>
      <c r="H12" s="9">
        <f t="shared" si="1"/>
        <v>73.38983050847457</v>
      </c>
      <c r="I12" s="8">
        <f t="shared" si="2"/>
        <v>2650</v>
      </c>
      <c r="J12" s="8">
        <f t="shared" si="2"/>
        <v>2086</v>
      </c>
      <c r="K12" s="9">
        <f t="shared" si="3"/>
        <v>78.71698113207547</v>
      </c>
      <c r="L12" s="8"/>
      <c r="M12" s="8"/>
      <c r="N12" s="43" t="e">
        <f t="shared" si="4"/>
        <v>#DIV/0!</v>
      </c>
      <c r="O12" s="8"/>
      <c r="P12" s="8"/>
      <c r="Q12" s="43" t="e">
        <f t="shared" si="8"/>
        <v>#DIV/0!</v>
      </c>
      <c r="R12" s="8"/>
      <c r="S12" s="8"/>
      <c r="T12" s="33" t="e">
        <f t="shared" si="9"/>
        <v>#DIV/0!</v>
      </c>
      <c r="U12" s="35">
        <f t="shared" si="5"/>
        <v>2650</v>
      </c>
      <c r="V12" s="8">
        <f t="shared" si="6"/>
        <v>2086</v>
      </c>
      <c r="W12" s="36">
        <f t="shared" si="7"/>
        <v>78.71698113207547</v>
      </c>
    </row>
    <row r="13" spans="1:23" ht="17.25">
      <c r="A13" s="6">
        <v>9</v>
      </c>
      <c r="B13" s="7" t="s">
        <v>16</v>
      </c>
      <c r="C13" s="8">
        <v>5950</v>
      </c>
      <c r="D13" s="8">
        <v>1950</v>
      </c>
      <c r="E13" s="9">
        <f t="shared" si="0"/>
        <v>32.773109243697476</v>
      </c>
      <c r="F13" s="8">
        <v>3901</v>
      </c>
      <c r="G13" s="8">
        <v>1826</v>
      </c>
      <c r="H13" s="9">
        <f t="shared" si="1"/>
        <v>46.808510638297875</v>
      </c>
      <c r="I13" s="8">
        <f t="shared" si="2"/>
        <v>9851</v>
      </c>
      <c r="J13" s="8">
        <f t="shared" si="2"/>
        <v>3776</v>
      </c>
      <c r="K13" s="9">
        <f t="shared" si="3"/>
        <v>38.33113389503603</v>
      </c>
      <c r="L13" s="8"/>
      <c r="M13" s="8"/>
      <c r="N13" s="43"/>
      <c r="O13" s="8"/>
      <c r="P13" s="8"/>
      <c r="Q13" s="43" t="e">
        <f t="shared" si="8"/>
        <v>#DIV/0!</v>
      </c>
      <c r="R13" s="8"/>
      <c r="S13" s="8"/>
      <c r="T13" s="33" t="e">
        <f t="shared" si="9"/>
        <v>#DIV/0!</v>
      </c>
      <c r="U13" s="35">
        <f t="shared" si="5"/>
        <v>9851</v>
      </c>
      <c r="V13" s="8">
        <f t="shared" si="6"/>
        <v>3776</v>
      </c>
      <c r="W13" s="36">
        <f t="shared" si="7"/>
        <v>38.33113389503603</v>
      </c>
    </row>
    <row r="14" spans="1:23" ht="17.25">
      <c r="A14" s="6">
        <v>10</v>
      </c>
      <c r="B14" s="7" t="s">
        <v>17</v>
      </c>
      <c r="C14" s="8">
        <v>1200</v>
      </c>
      <c r="D14" s="8">
        <v>550</v>
      </c>
      <c r="E14" s="9">
        <f t="shared" si="0"/>
        <v>45.83333333333333</v>
      </c>
      <c r="F14" s="8">
        <v>2510</v>
      </c>
      <c r="G14" s="8">
        <v>1273</v>
      </c>
      <c r="H14" s="9">
        <f t="shared" si="1"/>
        <v>50.71713147410358</v>
      </c>
      <c r="I14" s="8">
        <f t="shared" si="2"/>
        <v>3710</v>
      </c>
      <c r="J14" s="8">
        <f t="shared" si="2"/>
        <v>1823</v>
      </c>
      <c r="K14" s="9">
        <f t="shared" si="3"/>
        <v>49.13746630727763</v>
      </c>
      <c r="L14" s="8"/>
      <c r="M14" s="8"/>
      <c r="N14" s="43" t="e">
        <f t="shared" si="4"/>
        <v>#DIV/0!</v>
      </c>
      <c r="O14" s="8"/>
      <c r="P14" s="8"/>
      <c r="Q14" s="43" t="e">
        <f t="shared" si="8"/>
        <v>#DIV/0!</v>
      </c>
      <c r="R14" s="8"/>
      <c r="S14" s="8"/>
      <c r="T14" s="33" t="e">
        <f t="shared" si="9"/>
        <v>#DIV/0!</v>
      </c>
      <c r="U14" s="35">
        <f t="shared" si="5"/>
        <v>3710</v>
      </c>
      <c r="V14" s="8">
        <f t="shared" si="6"/>
        <v>1823</v>
      </c>
      <c r="W14" s="36">
        <f t="shared" si="7"/>
        <v>49.13746630727763</v>
      </c>
    </row>
    <row r="15" spans="1:23" ht="17.25">
      <c r="A15" s="6">
        <v>11</v>
      </c>
      <c r="B15" s="7" t="s">
        <v>18</v>
      </c>
      <c r="C15" s="8">
        <v>2996</v>
      </c>
      <c r="D15" s="8">
        <v>540</v>
      </c>
      <c r="E15" s="9">
        <f t="shared" si="0"/>
        <v>18.024032042723633</v>
      </c>
      <c r="F15" s="8">
        <v>3230</v>
      </c>
      <c r="G15" s="8">
        <v>2335</v>
      </c>
      <c r="H15" s="9">
        <f t="shared" si="1"/>
        <v>72.29102167182663</v>
      </c>
      <c r="I15" s="8">
        <f t="shared" si="2"/>
        <v>6226</v>
      </c>
      <c r="J15" s="8">
        <f t="shared" si="2"/>
        <v>2875</v>
      </c>
      <c r="K15" s="9">
        <f t="shared" si="3"/>
        <v>46.177320912303244</v>
      </c>
      <c r="L15" s="8"/>
      <c r="M15" s="8"/>
      <c r="N15" s="43" t="e">
        <f t="shared" si="4"/>
        <v>#DIV/0!</v>
      </c>
      <c r="O15" s="8"/>
      <c r="P15" s="8"/>
      <c r="Q15" s="43" t="e">
        <f t="shared" si="8"/>
        <v>#DIV/0!</v>
      </c>
      <c r="R15" s="8"/>
      <c r="S15" s="8"/>
      <c r="T15" s="33" t="e">
        <f t="shared" si="9"/>
        <v>#DIV/0!</v>
      </c>
      <c r="U15" s="35">
        <f t="shared" si="5"/>
        <v>6226</v>
      </c>
      <c r="V15" s="8">
        <f t="shared" si="6"/>
        <v>2875</v>
      </c>
      <c r="W15" s="36">
        <f t="shared" si="7"/>
        <v>46.177320912303244</v>
      </c>
    </row>
    <row r="16" spans="1:23" ht="17.25">
      <c r="A16" s="6">
        <v>12</v>
      </c>
      <c r="B16" s="7" t="s">
        <v>19</v>
      </c>
      <c r="C16" s="8">
        <v>800</v>
      </c>
      <c r="D16" s="8"/>
      <c r="E16" s="9">
        <f t="shared" si="0"/>
        <v>0</v>
      </c>
      <c r="F16" s="8">
        <v>5780</v>
      </c>
      <c r="G16" s="8">
        <v>2520</v>
      </c>
      <c r="H16" s="9">
        <f t="shared" si="1"/>
        <v>43.59861591695502</v>
      </c>
      <c r="I16" s="8">
        <f t="shared" si="2"/>
        <v>6580</v>
      </c>
      <c r="J16" s="8">
        <f t="shared" si="2"/>
        <v>2520</v>
      </c>
      <c r="K16" s="9">
        <f t="shared" si="3"/>
        <v>38.297872340425535</v>
      </c>
      <c r="L16" s="8"/>
      <c r="M16" s="8"/>
      <c r="N16" s="43" t="e">
        <f t="shared" si="4"/>
        <v>#DIV/0!</v>
      </c>
      <c r="O16" s="8"/>
      <c r="P16" s="8"/>
      <c r="Q16" s="43" t="e">
        <f t="shared" si="8"/>
        <v>#DIV/0!</v>
      </c>
      <c r="R16" s="8"/>
      <c r="S16" s="8"/>
      <c r="T16" s="33" t="e">
        <f t="shared" si="9"/>
        <v>#DIV/0!</v>
      </c>
      <c r="U16" s="35">
        <f t="shared" si="5"/>
        <v>6580</v>
      </c>
      <c r="V16" s="8">
        <f t="shared" si="6"/>
        <v>2520</v>
      </c>
      <c r="W16" s="36">
        <f t="shared" si="7"/>
        <v>38.297872340425535</v>
      </c>
    </row>
    <row r="17" spans="1:23" ht="17.25">
      <c r="A17" s="6">
        <v>13</v>
      </c>
      <c r="B17" s="7" t="s">
        <v>20</v>
      </c>
      <c r="C17" s="8">
        <v>515</v>
      </c>
      <c r="D17" s="8"/>
      <c r="E17" s="9">
        <f t="shared" si="0"/>
        <v>0</v>
      </c>
      <c r="F17" s="8">
        <v>1400</v>
      </c>
      <c r="G17" s="8"/>
      <c r="H17" s="9">
        <f t="shared" si="1"/>
        <v>0</v>
      </c>
      <c r="I17" s="8">
        <f t="shared" si="2"/>
        <v>1915</v>
      </c>
      <c r="J17" s="8">
        <f t="shared" si="2"/>
        <v>0</v>
      </c>
      <c r="K17" s="9">
        <f t="shared" si="3"/>
        <v>0</v>
      </c>
      <c r="L17" s="8"/>
      <c r="M17" s="8"/>
      <c r="N17" s="43" t="e">
        <f t="shared" si="4"/>
        <v>#DIV/0!</v>
      </c>
      <c r="O17" s="8"/>
      <c r="P17" s="8"/>
      <c r="Q17" s="43" t="e">
        <f t="shared" si="8"/>
        <v>#DIV/0!</v>
      </c>
      <c r="R17" s="8"/>
      <c r="S17" s="8"/>
      <c r="T17" s="33" t="e">
        <f t="shared" si="9"/>
        <v>#DIV/0!</v>
      </c>
      <c r="U17" s="35">
        <f t="shared" si="5"/>
        <v>1915</v>
      </c>
      <c r="V17" s="8">
        <f t="shared" si="6"/>
        <v>0</v>
      </c>
      <c r="W17" s="36">
        <f t="shared" si="7"/>
        <v>0</v>
      </c>
    </row>
    <row r="18" spans="1:23" ht="17.25">
      <c r="A18" s="6">
        <v>14</v>
      </c>
      <c r="B18" s="7" t="s">
        <v>21</v>
      </c>
      <c r="C18" s="8">
        <v>900</v>
      </c>
      <c r="D18" s="8"/>
      <c r="E18" s="9">
        <f t="shared" si="0"/>
        <v>0</v>
      </c>
      <c r="F18" s="8">
        <v>2491</v>
      </c>
      <c r="G18" s="8">
        <v>840</v>
      </c>
      <c r="H18" s="9">
        <f t="shared" si="1"/>
        <v>33.7213970293055</v>
      </c>
      <c r="I18" s="8">
        <f t="shared" si="2"/>
        <v>3391</v>
      </c>
      <c r="J18" s="8">
        <f t="shared" si="2"/>
        <v>840</v>
      </c>
      <c r="K18" s="9">
        <f t="shared" si="3"/>
        <v>24.771453848422293</v>
      </c>
      <c r="L18" s="8"/>
      <c r="M18" s="8"/>
      <c r="N18" s="43" t="e">
        <f t="shared" si="4"/>
        <v>#DIV/0!</v>
      </c>
      <c r="O18" s="8"/>
      <c r="P18" s="8"/>
      <c r="Q18" s="43" t="e">
        <f t="shared" si="8"/>
        <v>#DIV/0!</v>
      </c>
      <c r="R18" s="8"/>
      <c r="S18" s="8"/>
      <c r="T18" s="33" t="e">
        <f t="shared" si="9"/>
        <v>#DIV/0!</v>
      </c>
      <c r="U18" s="35">
        <f t="shared" si="5"/>
        <v>3391</v>
      </c>
      <c r="V18" s="8">
        <f t="shared" si="6"/>
        <v>840</v>
      </c>
      <c r="W18" s="36">
        <f t="shared" si="7"/>
        <v>24.771453848422293</v>
      </c>
    </row>
    <row r="19" spans="1:23" ht="17.25">
      <c r="A19" s="6">
        <v>15</v>
      </c>
      <c r="B19" s="7" t="s">
        <v>22</v>
      </c>
      <c r="C19" s="8">
        <v>6400</v>
      </c>
      <c r="D19" s="8">
        <v>400</v>
      </c>
      <c r="E19" s="9">
        <f t="shared" si="0"/>
        <v>6.25</v>
      </c>
      <c r="F19" s="8">
        <v>10740</v>
      </c>
      <c r="G19" s="8">
        <v>3020</v>
      </c>
      <c r="H19" s="9">
        <f t="shared" si="1"/>
        <v>28.11918063314711</v>
      </c>
      <c r="I19" s="8">
        <f t="shared" si="2"/>
        <v>17140</v>
      </c>
      <c r="J19" s="8">
        <f t="shared" si="2"/>
        <v>3420</v>
      </c>
      <c r="K19" s="9">
        <f t="shared" si="3"/>
        <v>19.953325554259045</v>
      </c>
      <c r="L19" s="8"/>
      <c r="M19" s="8"/>
      <c r="N19" s="43" t="e">
        <f t="shared" si="4"/>
        <v>#DIV/0!</v>
      </c>
      <c r="O19" s="8"/>
      <c r="P19" s="8"/>
      <c r="Q19" s="43" t="e">
        <f t="shared" si="8"/>
        <v>#DIV/0!</v>
      </c>
      <c r="R19" s="8"/>
      <c r="S19" s="8"/>
      <c r="T19" s="33" t="e">
        <f t="shared" si="9"/>
        <v>#DIV/0!</v>
      </c>
      <c r="U19" s="35">
        <f t="shared" si="5"/>
        <v>17140</v>
      </c>
      <c r="V19" s="8">
        <f t="shared" si="6"/>
        <v>3420</v>
      </c>
      <c r="W19" s="36">
        <f t="shared" si="7"/>
        <v>19.953325554259045</v>
      </c>
    </row>
    <row r="20" spans="1:23" ht="17.25">
      <c r="A20" s="6">
        <v>16</v>
      </c>
      <c r="B20" s="7" t="s">
        <v>23</v>
      </c>
      <c r="C20" s="8">
        <v>100</v>
      </c>
      <c r="D20" s="8"/>
      <c r="E20" s="9">
        <f t="shared" si="0"/>
        <v>0</v>
      </c>
      <c r="F20" s="8">
        <v>3210</v>
      </c>
      <c r="G20" s="8">
        <v>1455</v>
      </c>
      <c r="H20" s="9">
        <f t="shared" si="1"/>
        <v>45.32710280373832</v>
      </c>
      <c r="I20" s="8">
        <f t="shared" si="2"/>
        <v>3310</v>
      </c>
      <c r="J20" s="8">
        <f t="shared" si="2"/>
        <v>1455</v>
      </c>
      <c r="K20" s="9">
        <f t="shared" si="3"/>
        <v>43.957703927492446</v>
      </c>
      <c r="L20" s="8"/>
      <c r="M20" s="8"/>
      <c r="N20" s="43" t="e">
        <f t="shared" si="4"/>
        <v>#DIV/0!</v>
      </c>
      <c r="O20" s="8"/>
      <c r="P20" s="8"/>
      <c r="Q20" s="43" t="e">
        <f t="shared" si="8"/>
        <v>#DIV/0!</v>
      </c>
      <c r="R20" s="8"/>
      <c r="S20" s="8"/>
      <c r="T20" s="33" t="e">
        <f t="shared" si="9"/>
        <v>#DIV/0!</v>
      </c>
      <c r="U20" s="35">
        <f t="shared" si="5"/>
        <v>3310</v>
      </c>
      <c r="V20" s="8">
        <f t="shared" si="6"/>
        <v>1455</v>
      </c>
      <c r="W20" s="36">
        <f t="shared" si="7"/>
        <v>43.957703927492446</v>
      </c>
    </row>
    <row r="21" spans="1:23" ht="17.25">
      <c r="A21" s="6">
        <v>17</v>
      </c>
      <c r="B21" s="7" t="s">
        <v>24</v>
      </c>
      <c r="C21" s="8">
        <v>254</v>
      </c>
      <c r="D21" s="8">
        <v>254</v>
      </c>
      <c r="E21" s="9">
        <f t="shared" si="0"/>
        <v>100</v>
      </c>
      <c r="F21" s="8">
        <v>1551</v>
      </c>
      <c r="G21" s="8">
        <v>185</v>
      </c>
      <c r="H21" s="9">
        <f t="shared" si="1"/>
        <v>11.927788523533204</v>
      </c>
      <c r="I21" s="8">
        <f t="shared" si="2"/>
        <v>1805</v>
      </c>
      <c r="J21" s="8">
        <f t="shared" si="2"/>
        <v>439</v>
      </c>
      <c r="K21" s="9">
        <f t="shared" si="3"/>
        <v>24.321329639889196</v>
      </c>
      <c r="L21" s="8"/>
      <c r="M21" s="8"/>
      <c r="N21" s="43" t="e">
        <f t="shared" si="4"/>
        <v>#DIV/0!</v>
      </c>
      <c r="O21" s="8"/>
      <c r="P21" s="8"/>
      <c r="Q21" s="43" t="e">
        <f t="shared" si="8"/>
        <v>#DIV/0!</v>
      </c>
      <c r="R21" s="8"/>
      <c r="S21" s="8"/>
      <c r="T21" s="33" t="e">
        <f t="shared" si="9"/>
        <v>#DIV/0!</v>
      </c>
      <c r="U21" s="35">
        <f t="shared" si="5"/>
        <v>1805</v>
      </c>
      <c r="V21" s="8">
        <f t="shared" si="6"/>
        <v>439</v>
      </c>
      <c r="W21" s="36">
        <f t="shared" si="7"/>
        <v>24.321329639889196</v>
      </c>
    </row>
    <row r="22" spans="1:23" ht="17.25">
      <c r="A22" s="6">
        <v>18</v>
      </c>
      <c r="B22" s="7" t="s">
        <v>25</v>
      </c>
      <c r="C22" s="8">
        <v>84</v>
      </c>
      <c r="D22" s="8">
        <v>84</v>
      </c>
      <c r="E22" s="9">
        <f t="shared" si="0"/>
        <v>100</v>
      </c>
      <c r="F22" s="8">
        <v>176</v>
      </c>
      <c r="G22" s="8"/>
      <c r="H22" s="9">
        <f t="shared" si="1"/>
        <v>0</v>
      </c>
      <c r="I22" s="8">
        <f t="shared" si="2"/>
        <v>260</v>
      </c>
      <c r="J22" s="8">
        <f t="shared" si="2"/>
        <v>84</v>
      </c>
      <c r="K22" s="9">
        <f t="shared" si="3"/>
        <v>32.30769230769231</v>
      </c>
      <c r="L22" s="8"/>
      <c r="M22" s="8"/>
      <c r="N22" s="43" t="e">
        <f t="shared" si="4"/>
        <v>#DIV/0!</v>
      </c>
      <c r="O22" s="8"/>
      <c r="P22" s="8"/>
      <c r="Q22" s="43"/>
      <c r="R22" s="8"/>
      <c r="S22" s="8"/>
      <c r="T22" s="33" t="e">
        <f t="shared" si="9"/>
        <v>#DIV/0!</v>
      </c>
      <c r="U22" s="35">
        <f t="shared" si="5"/>
        <v>260</v>
      </c>
      <c r="V22" s="8">
        <f t="shared" si="6"/>
        <v>84</v>
      </c>
      <c r="W22" s="36">
        <f t="shared" si="7"/>
        <v>32.30769230769231</v>
      </c>
    </row>
    <row r="23" spans="1:23" ht="18.75" thickBot="1">
      <c r="A23" s="10"/>
      <c r="B23" s="11" t="s">
        <v>26</v>
      </c>
      <c r="C23" s="12">
        <f>SUM(C5:C22)</f>
        <v>37424</v>
      </c>
      <c r="D23" s="12">
        <f>SUM(D5:D22)</f>
        <v>17109</v>
      </c>
      <c r="E23" s="13">
        <f t="shared" si="0"/>
        <v>45.7166524155622</v>
      </c>
      <c r="F23" s="12">
        <f>SUM(F5:F22)</f>
        <v>55113</v>
      </c>
      <c r="G23" s="12">
        <f>SUM(G5:G22)</f>
        <v>27024</v>
      </c>
      <c r="H23" s="13">
        <f t="shared" si="1"/>
        <v>49.03380327690382</v>
      </c>
      <c r="I23" s="12">
        <f>SUM(I5:I22)</f>
        <v>92537</v>
      </c>
      <c r="J23" s="12">
        <f>SUM(J5:J22)</f>
        <v>44133</v>
      </c>
      <c r="K23" s="13">
        <f>J23/I23*100</f>
        <v>47.692274441574725</v>
      </c>
      <c r="L23" s="12">
        <f>SUM(L5:L22)</f>
        <v>0</v>
      </c>
      <c r="M23" s="12">
        <f>SUM(M5:M22)</f>
        <v>0</v>
      </c>
      <c r="N23" s="44" t="e">
        <f t="shared" si="4"/>
        <v>#DIV/0!</v>
      </c>
      <c r="O23" s="12">
        <f>SUM(O5:O22)</f>
        <v>0</v>
      </c>
      <c r="P23" s="12">
        <f>SUM(P5:P22)</f>
        <v>0</v>
      </c>
      <c r="Q23" s="44" t="e">
        <f t="shared" si="8"/>
        <v>#DIV/0!</v>
      </c>
      <c r="R23" s="12">
        <f>SUM(R5:R22)</f>
        <v>0</v>
      </c>
      <c r="S23" s="12">
        <f>SUM(S5:S22)</f>
        <v>0</v>
      </c>
      <c r="T23" s="45" t="e">
        <f>S23/R23*100</f>
        <v>#DIV/0!</v>
      </c>
      <c r="U23" s="37">
        <f>C23+F23+L23+O23+R23</f>
        <v>92537</v>
      </c>
      <c r="V23" s="34">
        <f t="shared" si="6"/>
        <v>44133</v>
      </c>
      <c r="W23" s="38">
        <f t="shared" si="7"/>
        <v>47.692274441574725</v>
      </c>
    </row>
  </sheetData>
  <sheetProtection/>
  <mergeCells count="10">
    <mergeCell ref="A1:N1"/>
    <mergeCell ref="A3:A4"/>
    <mergeCell ref="B3:B4"/>
    <mergeCell ref="C3:E3"/>
    <mergeCell ref="F3:H3"/>
    <mergeCell ref="I3:K3"/>
    <mergeCell ref="O3:Q3"/>
    <mergeCell ref="R3:T3"/>
    <mergeCell ref="U3:W3"/>
    <mergeCell ref="L3:N3"/>
  </mergeCells>
  <printOptions/>
  <pageMargins left="0.25" right="0.25" top="0.75" bottom="0.75" header="0.3" footer="0.3"/>
  <pageSetup fitToHeight="0" fitToWidth="1" horizontalDpi="600" verticalDpi="600" orientation="landscape" paperSize="9" scale="64" r:id="rId2"/>
  <rowBreaks count="1" manualBreakCount="1">
    <brk id="343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N1" sqref="AN1"/>
      <selection pane="bottomLeft" activeCell="A6" sqref="A6"/>
      <selection pane="bottomRight" activeCell="I24" sqref="I24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4" width="9.00390625" style="0" customWidth="1"/>
    <col min="5" max="5" width="9.7109375" style="0" customWidth="1"/>
    <col min="6" max="6" width="7.28125" style="0" bestFit="1" customWidth="1"/>
    <col min="10" max="18" width="9.140625" style="0" hidden="1" customWidth="1"/>
    <col min="19" max="19" width="11.7109375" style="0" customWidth="1"/>
    <col min="221" max="221" width="4.00390625" style="0" customWidth="1"/>
    <col min="222" max="222" width="27.140625" style="0" customWidth="1"/>
    <col min="223" max="223" width="12.00390625" style="0" bestFit="1" customWidth="1"/>
    <col min="224" max="229" width="6.57421875" style="0" customWidth="1"/>
    <col min="230" max="230" width="8.00390625" style="0" customWidth="1"/>
    <col min="231" max="248" width="6.57421875" style="0" customWidth="1"/>
    <col min="249" max="249" width="7.28125" style="0" customWidth="1"/>
    <col min="250" max="250" width="8.00390625" style="0" customWidth="1"/>
    <col min="251" max="251" width="7.7109375" style="0" customWidth="1"/>
    <col min="252" max="16384" width="6.57421875" style="0" customWidth="1"/>
  </cols>
  <sheetData>
    <row r="1" spans="1:16" ht="71.25" customHeight="1">
      <c r="A1" s="68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1" ht="52.5" customHeight="1">
      <c r="A2" s="74" t="s">
        <v>28</v>
      </c>
      <c r="B2" s="71" t="s">
        <v>29</v>
      </c>
      <c r="C2" s="71" t="s">
        <v>30</v>
      </c>
      <c r="D2" s="65" t="s">
        <v>84</v>
      </c>
      <c r="E2" s="65"/>
      <c r="F2" s="65"/>
      <c r="G2" s="65" t="s">
        <v>85</v>
      </c>
      <c r="H2" s="65"/>
      <c r="I2" s="65"/>
      <c r="J2" s="65" t="s">
        <v>86</v>
      </c>
      <c r="K2" s="65"/>
      <c r="L2" s="77"/>
      <c r="M2" s="65" t="s">
        <v>86</v>
      </c>
      <c r="N2" s="65"/>
      <c r="O2" s="65"/>
      <c r="P2" s="65" t="s">
        <v>86</v>
      </c>
      <c r="Q2" s="65"/>
      <c r="R2" s="65"/>
      <c r="S2" s="65" t="s">
        <v>87</v>
      </c>
      <c r="T2" s="65"/>
      <c r="U2" s="65"/>
    </row>
    <row r="3" spans="1:21" ht="33" customHeight="1">
      <c r="A3" s="75"/>
      <c r="B3" s="72"/>
      <c r="C3" s="72"/>
      <c r="D3" s="59" t="s">
        <v>31</v>
      </c>
      <c r="E3" s="61" t="s">
        <v>77</v>
      </c>
      <c r="F3" s="63" t="s">
        <v>33</v>
      </c>
      <c r="G3" s="59" t="s">
        <v>31</v>
      </c>
      <c r="H3" s="61" t="s">
        <v>77</v>
      </c>
      <c r="I3" s="69" t="s">
        <v>33</v>
      </c>
      <c r="J3" s="59" t="s">
        <v>31</v>
      </c>
      <c r="K3" s="61" t="s">
        <v>77</v>
      </c>
      <c r="L3" s="67" t="s">
        <v>33</v>
      </c>
      <c r="M3" s="60" t="s">
        <v>31</v>
      </c>
      <c r="N3" s="66" t="s">
        <v>78</v>
      </c>
      <c r="O3" s="64" t="s">
        <v>33</v>
      </c>
      <c r="P3" s="60" t="s">
        <v>31</v>
      </c>
      <c r="Q3" s="66" t="s">
        <v>78</v>
      </c>
      <c r="R3" s="64" t="s">
        <v>33</v>
      </c>
      <c r="S3" s="60" t="s">
        <v>31</v>
      </c>
      <c r="T3" s="66" t="s">
        <v>32</v>
      </c>
      <c r="U3" s="64" t="s">
        <v>33</v>
      </c>
    </row>
    <row r="4" spans="1:21" ht="15.75" thickBot="1">
      <c r="A4" s="76"/>
      <c r="B4" s="73"/>
      <c r="C4" s="73"/>
      <c r="D4" s="60"/>
      <c r="E4" s="62"/>
      <c r="F4" s="64"/>
      <c r="G4" s="60"/>
      <c r="H4" s="62"/>
      <c r="I4" s="70"/>
      <c r="J4" s="78"/>
      <c r="K4" s="79"/>
      <c r="L4" s="48"/>
      <c r="M4" s="60"/>
      <c r="N4" s="62"/>
      <c r="O4" s="64"/>
      <c r="P4" s="60"/>
      <c r="Q4" s="62"/>
      <c r="R4" s="64"/>
      <c r="S4" s="60"/>
      <c r="T4" s="62"/>
      <c r="U4" s="64"/>
    </row>
    <row r="5" spans="1:21" ht="19.5" thickBot="1">
      <c r="A5" s="22">
        <v>1</v>
      </c>
      <c r="B5" s="16" t="s">
        <v>34</v>
      </c>
      <c r="C5" s="16" t="s">
        <v>35</v>
      </c>
      <c r="D5" s="14">
        <v>6603</v>
      </c>
      <c r="E5" s="21">
        <v>3761</v>
      </c>
      <c r="F5" s="15">
        <f aca="true" t="shared" si="0" ref="F5:F13">IF(D5=0,,E5/D5*100)</f>
        <v>56.9589580493715</v>
      </c>
      <c r="G5" s="14"/>
      <c r="H5" s="21"/>
      <c r="I5" s="27"/>
      <c r="J5" s="39"/>
      <c r="K5" s="40"/>
      <c r="L5" s="28" t="e">
        <f>K5/J5*100</f>
        <v>#DIV/0!</v>
      </c>
      <c r="M5" s="39"/>
      <c r="N5" s="39"/>
      <c r="O5" s="28" t="e">
        <f>N5/M5*100</f>
        <v>#DIV/0!</v>
      </c>
      <c r="P5" s="39"/>
      <c r="Q5" s="39"/>
      <c r="R5" s="28" t="e">
        <f>Q5/P5*100</f>
        <v>#DIV/0!</v>
      </c>
      <c r="S5" s="14">
        <f>D5+G5+J5+M5+P5</f>
        <v>6603</v>
      </c>
      <c r="T5" s="21">
        <f>E5+H5+K5+N5+Q5</f>
        <v>3761</v>
      </c>
      <c r="U5" s="15">
        <f>T5/S5*100</f>
        <v>56.9589580493715</v>
      </c>
    </row>
    <row r="6" spans="1:21" ht="19.5" thickBot="1">
      <c r="A6" s="22">
        <v>2</v>
      </c>
      <c r="B6" s="16" t="s">
        <v>34</v>
      </c>
      <c r="C6" s="16" t="s">
        <v>36</v>
      </c>
      <c r="D6" s="14">
        <v>4814</v>
      </c>
      <c r="E6" s="21">
        <v>265</v>
      </c>
      <c r="F6" s="15">
        <f t="shared" si="0"/>
        <v>5.5047777316161195</v>
      </c>
      <c r="G6" s="14"/>
      <c r="H6" s="21"/>
      <c r="I6" s="27"/>
      <c r="J6" s="41"/>
      <c r="K6" s="42"/>
      <c r="L6" s="28" t="e">
        <f aca="true" t="shared" si="1" ref="L6:L53">K6/J6*100</f>
        <v>#DIV/0!</v>
      </c>
      <c r="M6" s="39"/>
      <c r="N6" s="39"/>
      <c r="O6" s="28" t="e">
        <f aca="true" t="shared" si="2" ref="O6:O53">N6/M6*100</f>
        <v>#DIV/0!</v>
      </c>
      <c r="P6" s="39"/>
      <c r="Q6" s="39"/>
      <c r="R6" s="28" t="e">
        <f aca="true" t="shared" si="3" ref="R6:R53">Q6/P6*100</f>
        <v>#DIV/0!</v>
      </c>
      <c r="S6" s="14">
        <f aca="true" t="shared" si="4" ref="S6:S51">D6+G6+J6+M6+P6</f>
        <v>4814</v>
      </c>
      <c r="T6" s="21">
        <f aca="true" t="shared" si="5" ref="T6:T51">E6+H6+K6+N6+Q6</f>
        <v>265</v>
      </c>
      <c r="U6" s="15">
        <f aca="true" t="shared" si="6" ref="U6:U52">T6/S6*100</f>
        <v>5.5047777316161195</v>
      </c>
    </row>
    <row r="7" spans="1:21" ht="19.5" thickBot="1">
      <c r="A7" s="22">
        <v>3</v>
      </c>
      <c r="B7" s="16" t="s">
        <v>34</v>
      </c>
      <c r="C7" s="16" t="s">
        <v>37</v>
      </c>
      <c r="D7" s="14">
        <v>5367</v>
      </c>
      <c r="E7" s="21">
        <v>2315</v>
      </c>
      <c r="F7" s="15">
        <f t="shared" si="0"/>
        <v>43.13396683435811</v>
      </c>
      <c r="G7" s="14"/>
      <c r="H7" s="21"/>
      <c r="I7" s="27"/>
      <c r="J7" s="41"/>
      <c r="K7" s="42"/>
      <c r="L7" s="28" t="e">
        <f t="shared" si="1"/>
        <v>#DIV/0!</v>
      </c>
      <c r="M7" s="39"/>
      <c r="N7" s="39"/>
      <c r="O7" s="28" t="e">
        <f t="shared" si="2"/>
        <v>#DIV/0!</v>
      </c>
      <c r="P7" s="39"/>
      <c r="Q7" s="39"/>
      <c r="R7" s="28" t="e">
        <f t="shared" si="3"/>
        <v>#DIV/0!</v>
      </c>
      <c r="S7" s="14">
        <f t="shared" si="4"/>
        <v>5367</v>
      </c>
      <c r="T7" s="21">
        <f t="shared" si="5"/>
        <v>2315</v>
      </c>
      <c r="U7" s="15">
        <f t="shared" si="6"/>
        <v>43.13396683435811</v>
      </c>
    </row>
    <row r="8" spans="1:21" ht="19.5" thickBot="1">
      <c r="A8" s="22">
        <v>4</v>
      </c>
      <c r="B8" s="16" t="s">
        <v>34</v>
      </c>
      <c r="C8" s="16" t="s">
        <v>38</v>
      </c>
      <c r="D8" s="14">
        <v>198</v>
      </c>
      <c r="E8" s="21">
        <v>130</v>
      </c>
      <c r="F8" s="15">
        <f t="shared" si="0"/>
        <v>65.65656565656566</v>
      </c>
      <c r="G8" s="14"/>
      <c r="H8" s="21"/>
      <c r="I8" s="27"/>
      <c r="J8" s="41"/>
      <c r="K8" s="42"/>
      <c r="L8" s="28" t="e">
        <f t="shared" si="1"/>
        <v>#DIV/0!</v>
      </c>
      <c r="M8" s="39"/>
      <c r="N8" s="39"/>
      <c r="O8" s="28" t="e">
        <f t="shared" si="2"/>
        <v>#DIV/0!</v>
      </c>
      <c r="P8" s="39"/>
      <c r="Q8" s="39"/>
      <c r="R8" s="28" t="e">
        <f t="shared" si="3"/>
        <v>#DIV/0!</v>
      </c>
      <c r="S8" s="14">
        <f t="shared" si="4"/>
        <v>198</v>
      </c>
      <c r="T8" s="21">
        <f t="shared" si="5"/>
        <v>130</v>
      </c>
      <c r="U8" s="15">
        <f t="shared" si="6"/>
        <v>65.65656565656566</v>
      </c>
    </row>
    <row r="9" spans="1:21" ht="19.5" thickBot="1">
      <c r="A9" s="22">
        <v>5</v>
      </c>
      <c r="B9" s="16" t="s">
        <v>34</v>
      </c>
      <c r="C9" s="16" t="s">
        <v>39</v>
      </c>
      <c r="D9" s="14">
        <v>2664</v>
      </c>
      <c r="E9" s="21">
        <v>1437</v>
      </c>
      <c r="F9" s="15">
        <f t="shared" si="0"/>
        <v>53.94144144144144</v>
      </c>
      <c r="G9" s="14"/>
      <c r="H9" s="21"/>
      <c r="I9" s="27"/>
      <c r="J9" s="41"/>
      <c r="K9" s="42"/>
      <c r="L9" s="28" t="e">
        <f t="shared" si="1"/>
        <v>#DIV/0!</v>
      </c>
      <c r="M9" s="39"/>
      <c r="N9" s="39"/>
      <c r="O9" s="28" t="e">
        <f t="shared" si="2"/>
        <v>#DIV/0!</v>
      </c>
      <c r="P9" s="39"/>
      <c r="Q9" s="39"/>
      <c r="R9" s="28" t="e">
        <f t="shared" si="3"/>
        <v>#DIV/0!</v>
      </c>
      <c r="S9" s="14">
        <f t="shared" si="4"/>
        <v>2664</v>
      </c>
      <c r="T9" s="21">
        <f t="shared" si="5"/>
        <v>1437</v>
      </c>
      <c r="U9" s="15">
        <f t="shared" si="6"/>
        <v>53.94144144144144</v>
      </c>
    </row>
    <row r="10" spans="1:21" ht="19.5" thickBot="1">
      <c r="A10" s="22"/>
      <c r="B10" s="16" t="s">
        <v>34</v>
      </c>
      <c r="C10" s="16" t="s">
        <v>40</v>
      </c>
      <c r="D10" s="14">
        <v>201</v>
      </c>
      <c r="E10" s="21">
        <v>68</v>
      </c>
      <c r="F10" s="15">
        <f t="shared" si="0"/>
        <v>33.83084577114428</v>
      </c>
      <c r="G10" s="14"/>
      <c r="H10" s="21"/>
      <c r="I10" s="27"/>
      <c r="J10" s="41"/>
      <c r="K10" s="42"/>
      <c r="L10" s="28" t="e">
        <f t="shared" si="1"/>
        <v>#DIV/0!</v>
      </c>
      <c r="M10" s="39"/>
      <c r="N10" s="39"/>
      <c r="O10" s="28"/>
      <c r="P10" s="39"/>
      <c r="Q10" s="39"/>
      <c r="R10" s="28" t="e">
        <f t="shared" si="3"/>
        <v>#DIV/0!</v>
      </c>
      <c r="S10" s="14">
        <f t="shared" si="4"/>
        <v>201</v>
      </c>
      <c r="T10" s="21">
        <f t="shared" si="5"/>
        <v>68</v>
      </c>
      <c r="U10" s="15">
        <f t="shared" si="6"/>
        <v>33.83084577114428</v>
      </c>
    </row>
    <row r="11" spans="1:21" ht="19.5" thickBot="1">
      <c r="A11" s="22">
        <v>6</v>
      </c>
      <c r="B11" s="16" t="s">
        <v>34</v>
      </c>
      <c r="C11" s="16" t="s">
        <v>41</v>
      </c>
      <c r="D11" s="14">
        <v>5865</v>
      </c>
      <c r="E11" s="21">
        <v>5605</v>
      </c>
      <c r="F11" s="15">
        <f t="shared" si="0"/>
        <v>95.56692242114238</v>
      </c>
      <c r="G11" s="14"/>
      <c r="H11" s="21"/>
      <c r="I11" s="27"/>
      <c r="J11" s="41"/>
      <c r="K11" s="42"/>
      <c r="L11" s="28" t="e">
        <f t="shared" si="1"/>
        <v>#DIV/0!</v>
      </c>
      <c r="M11" s="39"/>
      <c r="N11" s="39"/>
      <c r="O11" s="28" t="e">
        <f t="shared" si="2"/>
        <v>#DIV/0!</v>
      </c>
      <c r="P11" s="39"/>
      <c r="Q11" s="39"/>
      <c r="R11" s="28" t="e">
        <f t="shared" si="3"/>
        <v>#DIV/0!</v>
      </c>
      <c r="S11" s="14">
        <f t="shared" si="4"/>
        <v>5865</v>
      </c>
      <c r="T11" s="21">
        <f t="shared" si="5"/>
        <v>5605</v>
      </c>
      <c r="U11" s="15">
        <f t="shared" si="6"/>
        <v>95.56692242114238</v>
      </c>
    </row>
    <row r="12" spans="1:21" ht="19.5" thickBot="1">
      <c r="A12" s="22">
        <v>7</v>
      </c>
      <c r="B12" s="16" t="s">
        <v>42</v>
      </c>
      <c r="C12" s="17" t="s">
        <v>43</v>
      </c>
      <c r="D12" s="14">
        <v>203</v>
      </c>
      <c r="E12" s="21">
        <v>73</v>
      </c>
      <c r="F12" s="15">
        <f t="shared" si="0"/>
        <v>35.960591133004925</v>
      </c>
      <c r="G12" s="14"/>
      <c r="H12" s="21"/>
      <c r="I12" s="27"/>
      <c r="J12" s="41"/>
      <c r="K12" s="42"/>
      <c r="L12" s="28" t="e">
        <f t="shared" si="1"/>
        <v>#DIV/0!</v>
      </c>
      <c r="M12" s="39"/>
      <c r="N12" s="39"/>
      <c r="O12" s="28"/>
      <c r="P12" s="39"/>
      <c r="Q12" s="39"/>
      <c r="R12" s="28" t="e">
        <f t="shared" si="3"/>
        <v>#DIV/0!</v>
      </c>
      <c r="S12" s="14">
        <f t="shared" si="4"/>
        <v>203</v>
      </c>
      <c r="T12" s="21">
        <f t="shared" si="5"/>
        <v>73</v>
      </c>
      <c r="U12" s="15">
        <f t="shared" si="6"/>
        <v>35.960591133004925</v>
      </c>
    </row>
    <row r="13" spans="1:21" ht="19.5" thickBot="1">
      <c r="A13" s="22">
        <v>8</v>
      </c>
      <c r="B13" s="16" t="s">
        <v>34</v>
      </c>
      <c r="C13" s="16" t="s">
        <v>44</v>
      </c>
      <c r="D13" s="14">
        <v>75</v>
      </c>
      <c r="E13" s="21">
        <v>75</v>
      </c>
      <c r="F13" s="15">
        <f t="shared" si="0"/>
        <v>100</v>
      </c>
      <c r="G13" s="14"/>
      <c r="H13" s="21"/>
      <c r="I13" s="27"/>
      <c r="J13" s="41"/>
      <c r="K13" s="42"/>
      <c r="L13" s="28" t="e">
        <f t="shared" si="1"/>
        <v>#DIV/0!</v>
      </c>
      <c r="M13" s="39"/>
      <c r="N13" s="39"/>
      <c r="O13" s="28"/>
      <c r="P13" s="39"/>
      <c r="Q13" s="39"/>
      <c r="R13" s="28"/>
      <c r="S13" s="14">
        <f t="shared" si="4"/>
        <v>75</v>
      </c>
      <c r="T13" s="21">
        <f t="shared" si="5"/>
        <v>75</v>
      </c>
      <c r="U13" s="15">
        <f t="shared" si="6"/>
        <v>100</v>
      </c>
    </row>
    <row r="14" spans="1:21" ht="19.5" thickBot="1">
      <c r="A14" s="22">
        <v>9</v>
      </c>
      <c r="B14" s="16" t="s">
        <v>34</v>
      </c>
      <c r="C14" s="16" t="s">
        <v>45</v>
      </c>
      <c r="D14" s="14">
        <v>25</v>
      </c>
      <c r="E14" s="21">
        <v>25</v>
      </c>
      <c r="F14" s="15">
        <f>IF(D14=0,,E14/D14*100)</f>
        <v>100</v>
      </c>
      <c r="G14" s="14"/>
      <c r="H14" s="21"/>
      <c r="I14" s="27"/>
      <c r="J14" s="41"/>
      <c r="K14" s="42"/>
      <c r="L14" s="28"/>
      <c r="M14" s="39"/>
      <c r="N14" s="39"/>
      <c r="O14" s="28"/>
      <c r="P14" s="39"/>
      <c r="Q14" s="39"/>
      <c r="R14" s="28"/>
      <c r="S14" s="14">
        <f t="shared" si="4"/>
        <v>25</v>
      </c>
      <c r="T14" s="21">
        <f t="shared" si="5"/>
        <v>25</v>
      </c>
      <c r="U14" s="15">
        <f t="shared" si="6"/>
        <v>100</v>
      </c>
    </row>
    <row r="15" spans="1:21" ht="19.5" hidden="1" thickBot="1">
      <c r="A15" s="22">
        <v>10</v>
      </c>
      <c r="B15" s="16" t="s">
        <v>34</v>
      </c>
      <c r="C15" s="16" t="s">
        <v>46</v>
      </c>
      <c r="D15" s="14"/>
      <c r="E15" s="21"/>
      <c r="F15" s="15">
        <f aca="true" t="shared" si="7" ref="F15:F53">IF(D15=0,,E15/D15*100)</f>
        <v>0</v>
      </c>
      <c r="G15" s="14"/>
      <c r="H15" s="21"/>
      <c r="I15" s="27"/>
      <c r="J15" s="41"/>
      <c r="K15" s="42"/>
      <c r="L15" s="28" t="e">
        <f t="shared" si="1"/>
        <v>#DIV/0!</v>
      </c>
      <c r="M15" s="39"/>
      <c r="N15" s="39"/>
      <c r="O15" s="28"/>
      <c r="P15" s="39"/>
      <c r="Q15" s="39"/>
      <c r="R15" s="28" t="e">
        <f t="shared" si="3"/>
        <v>#DIV/0!</v>
      </c>
      <c r="S15" s="14">
        <f t="shared" si="4"/>
        <v>0</v>
      </c>
      <c r="T15" s="21">
        <f t="shared" si="5"/>
        <v>0</v>
      </c>
      <c r="U15" s="15" t="e">
        <f t="shared" si="6"/>
        <v>#DIV/0!</v>
      </c>
    </row>
    <row r="16" spans="1:21" ht="19.5" thickBot="1">
      <c r="A16" s="22">
        <v>11</v>
      </c>
      <c r="B16" s="16" t="s">
        <v>34</v>
      </c>
      <c r="C16" s="16" t="s">
        <v>47</v>
      </c>
      <c r="D16" s="14">
        <v>70</v>
      </c>
      <c r="E16" s="21">
        <v>70</v>
      </c>
      <c r="F16" s="15">
        <f t="shared" si="7"/>
        <v>100</v>
      </c>
      <c r="G16" s="14">
        <v>5</v>
      </c>
      <c r="H16" s="21">
        <v>5</v>
      </c>
      <c r="I16" s="28">
        <f>H16/G16*100</f>
        <v>100</v>
      </c>
      <c r="J16" s="41"/>
      <c r="K16" s="42"/>
      <c r="L16" s="28" t="e">
        <f t="shared" si="1"/>
        <v>#DIV/0!</v>
      </c>
      <c r="M16" s="39"/>
      <c r="N16" s="39"/>
      <c r="O16" s="28"/>
      <c r="P16" s="39"/>
      <c r="Q16" s="39"/>
      <c r="R16" s="28"/>
      <c r="S16" s="14">
        <f t="shared" si="4"/>
        <v>75</v>
      </c>
      <c r="T16" s="21">
        <f t="shared" si="5"/>
        <v>75</v>
      </c>
      <c r="U16" s="15">
        <f t="shared" si="6"/>
        <v>100</v>
      </c>
    </row>
    <row r="17" spans="1:21" ht="19.5" thickBot="1">
      <c r="A17" s="22">
        <v>12</v>
      </c>
      <c r="B17" s="16" t="s">
        <v>34</v>
      </c>
      <c r="C17" s="16" t="s">
        <v>48</v>
      </c>
      <c r="D17" s="14">
        <v>60</v>
      </c>
      <c r="E17" s="21">
        <v>30</v>
      </c>
      <c r="F17" s="15">
        <f t="shared" si="7"/>
        <v>50</v>
      </c>
      <c r="G17" s="14">
        <v>5</v>
      </c>
      <c r="H17" s="21">
        <v>5</v>
      </c>
      <c r="I17" s="28">
        <f aca="true" t="shared" si="8" ref="I17:I53">H17/G17*100</f>
        <v>100</v>
      </c>
      <c r="J17" s="41"/>
      <c r="K17" s="42"/>
      <c r="L17" s="28"/>
      <c r="M17" s="39"/>
      <c r="N17" s="39"/>
      <c r="O17" s="28" t="e">
        <f t="shared" si="2"/>
        <v>#DIV/0!</v>
      </c>
      <c r="P17" s="39"/>
      <c r="Q17" s="39"/>
      <c r="R17" s="28" t="e">
        <f t="shared" si="3"/>
        <v>#DIV/0!</v>
      </c>
      <c r="S17" s="14">
        <f t="shared" si="4"/>
        <v>65</v>
      </c>
      <c r="T17" s="21">
        <f t="shared" si="5"/>
        <v>35</v>
      </c>
      <c r="U17" s="15">
        <f t="shared" si="6"/>
        <v>53.84615384615385</v>
      </c>
    </row>
    <row r="18" spans="1:21" ht="19.5" thickBot="1">
      <c r="A18" s="22">
        <v>13</v>
      </c>
      <c r="B18" s="16" t="s">
        <v>34</v>
      </c>
      <c r="C18" s="16" t="s">
        <v>49</v>
      </c>
      <c r="D18" s="14">
        <v>20</v>
      </c>
      <c r="E18" s="21">
        <v>20</v>
      </c>
      <c r="F18" s="15">
        <f t="shared" si="7"/>
        <v>100</v>
      </c>
      <c r="G18" s="14"/>
      <c r="H18" s="21"/>
      <c r="I18" s="27"/>
      <c r="J18" s="41"/>
      <c r="K18" s="42"/>
      <c r="L18" s="28" t="e">
        <f t="shared" si="1"/>
        <v>#DIV/0!</v>
      </c>
      <c r="M18" s="39"/>
      <c r="N18" s="39"/>
      <c r="O18" s="28" t="e">
        <f t="shared" si="2"/>
        <v>#DIV/0!</v>
      </c>
      <c r="P18" s="39"/>
      <c r="Q18" s="39"/>
      <c r="R18" s="28" t="e">
        <f t="shared" si="3"/>
        <v>#DIV/0!</v>
      </c>
      <c r="S18" s="14">
        <f t="shared" si="4"/>
        <v>20</v>
      </c>
      <c r="T18" s="21">
        <f t="shared" si="5"/>
        <v>20</v>
      </c>
      <c r="U18" s="15">
        <f t="shared" si="6"/>
        <v>100</v>
      </c>
    </row>
    <row r="19" spans="1:21" ht="19.5" thickBot="1">
      <c r="A19" s="22">
        <v>14</v>
      </c>
      <c r="B19" s="16" t="s">
        <v>34</v>
      </c>
      <c r="C19" s="16" t="s">
        <v>50</v>
      </c>
      <c r="D19" s="14">
        <v>175</v>
      </c>
      <c r="E19" s="21">
        <v>155</v>
      </c>
      <c r="F19" s="15">
        <f t="shared" si="7"/>
        <v>88.57142857142857</v>
      </c>
      <c r="G19" s="14"/>
      <c r="H19" s="21"/>
      <c r="I19" s="27"/>
      <c r="J19" s="41"/>
      <c r="K19" s="42"/>
      <c r="L19" s="28" t="e">
        <f t="shared" si="1"/>
        <v>#DIV/0!</v>
      </c>
      <c r="M19" s="39"/>
      <c r="N19" s="39"/>
      <c r="O19" s="28" t="e">
        <f t="shared" si="2"/>
        <v>#DIV/0!</v>
      </c>
      <c r="P19" s="39"/>
      <c r="Q19" s="39"/>
      <c r="R19" s="28" t="e">
        <f t="shared" si="3"/>
        <v>#DIV/0!</v>
      </c>
      <c r="S19" s="14">
        <f t="shared" si="4"/>
        <v>175</v>
      </c>
      <c r="T19" s="21">
        <f t="shared" si="5"/>
        <v>155</v>
      </c>
      <c r="U19" s="15">
        <f t="shared" si="6"/>
        <v>88.57142857142857</v>
      </c>
    </row>
    <row r="20" spans="1:21" ht="19.5" hidden="1" thickBot="1">
      <c r="A20" s="22">
        <v>15</v>
      </c>
      <c r="B20" s="16" t="s">
        <v>34</v>
      </c>
      <c r="C20" s="16" t="s">
        <v>51</v>
      </c>
      <c r="D20" s="14"/>
      <c r="E20" s="21"/>
      <c r="F20" s="15">
        <f t="shared" si="7"/>
        <v>0</v>
      </c>
      <c r="G20" s="14"/>
      <c r="H20" s="21"/>
      <c r="I20" s="27"/>
      <c r="J20" s="41"/>
      <c r="K20" s="42"/>
      <c r="L20" s="28" t="e">
        <f t="shared" si="1"/>
        <v>#DIV/0!</v>
      </c>
      <c r="M20" s="39"/>
      <c r="N20" s="39"/>
      <c r="O20" s="28" t="e">
        <f t="shared" si="2"/>
        <v>#DIV/0!</v>
      </c>
      <c r="P20" s="39"/>
      <c r="Q20" s="39"/>
      <c r="R20" s="28" t="e">
        <f t="shared" si="3"/>
        <v>#DIV/0!</v>
      </c>
      <c r="S20" s="14"/>
      <c r="T20" s="21">
        <f t="shared" si="5"/>
        <v>0</v>
      </c>
      <c r="U20" s="15" t="e">
        <f t="shared" si="6"/>
        <v>#DIV/0!</v>
      </c>
    </row>
    <row r="21" spans="1:21" ht="19.5" thickBot="1">
      <c r="A21" s="22">
        <v>16</v>
      </c>
      <c r="B21" s="17" t="s">
        <v>52</v>
      </c>
      <c r="C21" s="16" t="s">
        <v>39</v>
      </c>
      <c r="D21" s="14">
        <v>120</v>
      </c>
      <c r="E21" s="21">
        <v>75</v>
      </c>
      <c r="F21" s="15">
        <f t="shared" si="7"/>
        <v>62.5</v>
      </c>
      <c r="G21" s="14"/>
      <c r="H21" s="21"/>
      <c r="I21" s="27"/>
      <c r="J21" s="41"/>
      <c r="K21" s="42"/>
      <c r="L21" s="28"/>
      <c r="M21" s="39"/>
      <c r="N21" s="39"/>
      <c r="O21" s="28"/>
      <c r="P21" s="39"/>
      <c r="Q21" s="39"/>
      <c r="R21" s="28"/>
      <c r="S21" s="14">
        <f t="shared" si="4"/>
        <v>120</v>
      </c>
      <c r="T21" s="21">
        <f t="shared" si="5"/>
        <v>75</v>
      </c>
      <c r="U21" s="15">
        <f t="shared" si="6"/>
        <v>62.5</v>
      </c>
    </row>
    <row r="22" spans="1:21" ht="19.5" hidden="1" thickBot="1">
      <c r="A22" s="22">
        <v>17</v>
      </c>
      <c r="B22" s="16" t="s">
        <v>52</v>
      </c>
      <c r="C22" s="16" t="s">
        <v>43</v>
      </c>
      <c r="D22" s="14"/>
      <c r="E22" s="21"/>
      <c r="F22" s="15">
        <f t="shared" si="7"/>
        <v>0</v>
      </c>
      <c r="G22" s="14"/>
      <c r="H22" s="21"/>
      <c r="I22" s="27"/>
      <c r="J22" s="41"/>
      <c r="K22" s="42"/>
      <c r="L22" s="28" t="e">
        <f t="shared" si="1"/>
        <v>#DIV/0!</v>
      </c>
      <c r="M22" s="39"/>
      <c r="N22" s="39"/>
      <c r="O22" s="28" t="e">
        <f t="shared" si="2"/>
        <v>#DIV/0!</v>
      </c>
      <c r="P22" s="39"/>
      <c r="Q22" s="39"/>
      <c r="R22" s="28" t="e">
        <f t="shared" si="3"/>
        <v>#DIV/0!</v>
      </c>
      <c r="S22" s="14">
        <f t="shared" si="4"/>
        <v>0</v>
      </c>
      <c r="T22" s="21">
        <f t="shared" si="5"/>
        <v>0</v>
      </c>
      <c r="U22" s="15" t="e">
        <f t="shared" si="6"/>
        <v>#DIV/0!</v>
      </c>
    </row>
    <row r="23" spans="1:21" ht="19.5" thickBot="1">
      <c r="A23" s="22">
        <v>18</v>
      </c>
      <c r="B23" s="17" t="s">
        <v>52</v>
      </c>
      <c r="C23" s="16" t="s">
        <v>41</v>
      </c>
      <c r="D23" s="14">
        <v>85</v>
      </c>
      <c r="E23" s="21">
        <v>70</v>
      </c>
      <c r="F23" s="15">
        <f t="shared" si="7"/>
        <v>82.35294117647058</v>
      </c>
      <c r="G23" s="14"/>
      <c r="H23" s="21"/>
      <c r="I23" s="27"/>
      <c r="J23" s="41"/>
      <c r="K23" s="42"/>
      <c r="L23" s="28" t="e">
        <f t="shared" si="1"/>
        <v>#DIV/0!</v>
      </c>
      <c r="M23" s="39"/>
      <c r="N23" s="39"/>
      <c r="O23" s="28" t="e">
        <f t="shared" si="2"/>
        <v>#DIV/0!</v>
      </c>
      <c r="P23" s="39"/>
      <c r="Q23" s="39"/>
      <c r="R23" s="28"/>
      <c r="S23" s="14">
        <f t="shared" si="4"/>
        <v>85</v>
      </c>
      <c r="T23" s="21">
        <f t="shared" si="5"/>
        <v>70</v>
      </c>
      <c r="U23" s="15">
        <f t="shared" si="6"/>
        <v>82.35294117647058</v>
      </c>
    </row>
    <row r="24" spans="1:21" ht="19.5" thickBot="1">
      <c r="A24" s="22">
        <v>19</v>
      </c>
      <c r="B24" s="16" t="s">
        <v>52</v>
      </c>
      <c r="C24" s="16" t="s">
        <v>53</v>
      </c>
      <c r="D24" s="14">
        <v>10</v>
      </c>
      <c r="E24" s="21">
        <v>10</v>
      </c>
      <c r="F24" s="15">
        <f t="shared" si="7"/>
        <v>100</v>
      </c>
      <c r="G24" s="14"/>
      <c r="H24" s="21"/>
      <c r="I24" s="27"/>
      <c r="J24" s="41"/>
      <c r="K24" s="42"/>
      <c r="L24" s="28" t="e">
        <f t="shared" si="1"/>
        <v>#DIV/0!</v>
      </c>
      <c r="M24" s="39"/>
      <c r="N24" s="39"/>
      <c r="O24" s="28" t="e">
        <f t="shared" si="2"/>
        <v>#DIV/0!</v>
      </c>
      <c r="P24" s="39"/>
      <c r="Q24" s="39"/>
      <c r="R24" s="28" t="e">
        <f t="shared" si="3"/>
        <v>#DIV/0!</v>
      </c>
      <c r="S24" s="14">
        <f t="shared" si="4"/>
        <v>10</v>
      </c>
      <c r="T24" s="21">
        <f t="shared" si="5"/>
        <v>10</v>
      </c>
      <c r="U24" s="15">
        <f t="shared" si="6"/>
        <v>100</v>
      </c>
    </row>
    <row r="25" spans="1:21" ht="19.5" hidden="1" thickBot="1">
      <c r="A25" s="22"/>
      <c r="B25" s="16" t="s">
        <v>54</v>
      </c>
      <c r="C25" s="16" t="s">
        <v>55</v>
      </c>
      <c r="D25" s="14"/>
      <c r="E25" s="21"/>
      <c r="F25" s="15">
        <f t="shared" si="7"/>
        <v>0</v>
      </c>
      <c r="G25" s="14"/>
      <c r="H25" s="21"/>
      <c r="I25" s="27" t="e">
        <f t="shared" si="8"/>
        <v>#DIV/0!</v>
      </c>
      <c r="J25" s="41"/>
      <c r="K25" s="42"/>
      <c r="L25" s="28" t="e">
        <f t="shared" si="1"/>
        <v>#DIV/0!</v>
      </c>
      <c r="M25" s="39"/>
      <c r="N25" s="39"/>
      <c r="O25" s="28" t="e">
        <f t="shared" si="2"/>
        <v>#DIV/0!</v>
      </c>
      <c r="P25" s="39"/>
      <c r="Q25" s="39"/>
      <c r="R25" s="28" t="e">
        <f t="shared" si="3"/>
        <v>#DIV/0!</v>
      </c>
      <c r="S25" s="14">
        <f t="shared" si="4"/>
        <v>0</v>
      </c>
      <c r="T25" s="21">
        <f t="shared" si="5"/>
        <v>0</v>
      </c>
      <c r="U25" s="15" t="e">
        <f t="shared" si="6"/>
        <v>#DIV/0!</v>
      </c>
    </row>
    <row r="26" spans="1:21" ht="19.5" thickBot="1">
      <c r="A26" s="22">
        <v>20</v>
      </c>
      <c r="B26" s="17" t="s">
        <v>54</v>
      </c>
      <c r="C26" s="16" t="s">
        <v>56</v>
      </c>
      <c r="D26" s="14">
        <v>120</v>
      </c>
      <c r="E26" s="21">
        <v>20</v>
      </c>
      <c r="F26" s="15">
        <f t="shared" si="7"/>
        <v>16.666666666666664</v>
      </c>
      <c r="G26" s="14">
        <v>2581</v>
      </c>
      <c r="H26" s="21">
        <v>2581</v>
      </c>
      <c r="I26" s="28">
        <f t="shared" si="8"/>
        <v>100</v>
      </c>
      <c r="J26" s="41"/>
      <c r="K26" s="42"/>
      <c r="L26" s="28"/>
      <c r="M26" s="39"/>
      <c r="N26" s="39"/>
      <c r="O26" s="28" t="e">
        <f t="shared" si="2"/>
        <v>#DIV/0!</v>
      </c>
      <c r="P26" s="39"/>
      <c r="Q26" s="39"/>
      <c r="R26" s="28"/>
      <c r="S26" s="14">
        <f t="shared" si="4"/>
        <v>2701</v>
      </c>
      <c r="T26" s="21">
        <f t="shared" si="5"/>
        <v>2601</v>
      </c>
      <c r="U26" s="15">
        <f t="shared" si="6"/>
        <v>96.29766753054425</v>
      </c>
    </row>
    <row r="27" spans="1:21" ht="19.5" thickBot="1">
      <c r="A27" s="22">
        <v>21</v>
      </c>
      <c r="B27" s="16" t="s">
        <v>54</v>
      </c>
      <c r="C27" s="16" t="s">
        <v>47</v>
      </c>
      <c r="D27" s="14">
        <v>620</v>
      </c>
      <c r="E27" s="21">
        <v>620</v>
      </c>
      <c r="F27" s="15">
        <f t="shared" si="7"/>
        <v>100</v>
      </c>
      <c r="G27" s="14">
        <v>1002</v>
      </c>
      <c r="H27" s="21">
        <v>1002</v>
      </c>
      <c r="I27" s="28">
        <f t="shared" si="8"/>
        <v>100</v>
      </c>
      <c r="J27" s="41"/>
      <c r="K27" s="42"/>
      <c r="L27" s="28" t="e">
        <f t="shared" si="1"/>
        <v>#DIV/0!</v>
      </c>
      <c r="M27" s="39"/>
      <c r="N27" s="39"/>
      <c r="O27" s="28" t="e">
        <f t="shared" si="2"/>
        <v>#DIV/0!</v>
      </c>
      <c r="P27" s="39"/>
      <c r="Q27" s="39"/>
      <c r="R27" s="28"/>
      <c r="S27" s="14">
        <f t="shared" si="4"/>
        <v>1622</v>
      </c>
      <c r="T27" s="21">
        <f t="shared" si="5"/>
        <v>1622</v>
      </c>
      <c r="U27" s="15">
        <f t="shared" si="6"/>
        <v>100</v>
      </c>
    </row>
    <row r="28" spans="1:21" ht="19.5" hidden="1" thickBot="1">
      <c r="A28" s="22">
        <v>22</v>
      </c>
      <c r="B28" s="16" t="s">
        <v>54</v>
      </c>
      <c r="C28" s="16" t="s">
        <v>35</v>
      </c>
      <c r="D28" s="14"/>
      <c r="E28" s="21"/>
      <c r="F28" s="15">
        <f t="shared" si="7"/>
        <v>0</v>
      </c>
      <c r="G28" s="14"/>
      <c r="H28" s="21"/>
      <c r="I28" s="28" t="e">
        <f t="shared" si="8"/>
        <v>#DIV/0!</v>
      </c>
      <c r="J28" s="41"/>
      <c r="K28" s="42"/>
      <c r="L28" s="28" t="e">
        <f t="shared" si="1"/>
        <v>#DIV/0!</v>
      </c>
      <c r="M28" s="39"/>
      <c r="N28" s="39"/>
      <c r="O28" s="28" t="e">
        <f t="shared" si="2"/>
        <v>#DIV/0!</v>
      </c>
      <c r="P28" s="39"/>
      <c r="Q28" s="39"/>
      <c r="R28" s="28" t="e">
        <f t="shared" si="3"/>
        <v>#DIV/0!</v>
      </c>
      <c r="S28" s="14">
        <f t="shared" si="4"/>
        <v>0</v>
      </c>
      <c r="T28" s="21">
        <f t="shared" si="5"/>
        <v>0</v>
      </c>
      <c r="U28" s="15" t="e">
        <f t="shared" si="6"/>
        <v>#DIV/0!</v>
      </c>
    </row>
    <row r="29" spans="1:21" ht="19.5" hidden="1" thickBot="1">
      <c r="A29" s="22">
        <v>23</v>
      </c>
      <c r="B29" s="16" t="s">
        <v>54</v>
      </c>
      <c r="C29" s="16" t="s">
        <v>57</v>
      </c>
      <c r="D29" s="14"/>
      <c r="E29" s="21"/>
      <c r="F29" s="15">
        <f t="shared" si="7"/>
        <v>0</v>
      </c>
      <c r="G29" s="14"/>
      <c r="H29" s="21"/>
      <c r="I29" s="28" t="e">
        <f t="shared" si="8"/>
        <v>#DIV/0!</v>
      </c>
      <c r="J29" s="41"/>
      <c r="K29" s="42"/>
      <c r="L29" s="28" t="e">
        <f t="shared" si="1"/>
        <v>#DIV/0!</v>
      </c>
      <c r="M29" s="39"/>
      <c r="N29" s="39"/>
      <c r="O29" s="28" t="e">
        <f t="shared" si="2"/>
        <v>#DIV/0!</v>
      </c>
      <c r="P29" s="39"/>
      <c r="Q29" s="39"/>
      <c r="R29" s="28" t="e">
        <f t="shared" si="3"/>
        <v>#DIV/0!</v>
      </c>
      <c r="S29" s="14">
        <f t="shared" si="4"/>
        <v>0</v>
      </c>
      <c r="T29" s="21">
        <f t="shared" si="5"/>
        <v>0</v>
      </c>
      <c r="U29" s="15" t="e">
        <f t="shared" si="6"/>
        <v>#DIV/0!</v>
      </c>
    </row>
    <row r="30" spans="1:21" ht="19.5" thickBot="1">
      <c r="A30" s="22">
        <v>24</v>
      </c>
      <c r="B30" s="16" t="s">
        <v>58</v>
      </c>
      <c r="C30" s="16" t="s">
        <v>35</v>
      </c>
      <c r="D30" s="14">
        <v>20</v>
      </c>
      <c r="E30" s="21">
        <v>20</v>
      </c>
      <c r="F30" s="15">
        <f t="shared" si="7"/>
        <v>100</v>
      </c>
      <c r="G30" s="14"/>
      <c r="H30" s="21"/>
      <c r="I30" s="28"/>
      <c r="J30" s="41"/>
      <c r="K30" s="42"/>
      <c r="L30" s="28" t="e">
        <f t="shared" si="1"/>
        <v>#DIV/0!</v>
      </c>
      <c r="M30" s="39"/>
      <c r="N30" s="39"/>
      <c r="O30" s="28" t="e">
        <f t="shared" si="2"/>
        <v>#DIV/0!</v>
      </c>
      <c r="P30" s="39"/>
      <c r="Q30" s="39"/>
      <c r="R30" s="28"/>
      <c r="S30" s="14">
        <f t="shared" si="4"/>
        <v>20</v>
      </c>
      <c r="T30" s="21">
        <f t="shared" si="5"/>
        <v>20</v>
      </c>
      <c r="U30" s="15">
        <f t="shared" si="6"/>
        <v>100</v>
      </c>
    </row>
    <row r="31" spans="1:21" ht="19.5" hidden="1" thickBot="1">
      <c r="A31" s="22">
        <v>25</v>
      </c>
      <c r="B31" s="16" t="s">
        <v>58</v>
      </c>
      <c r="C31" s="16" t="s">
        <v>36</v>
      </c>
      <c r="D31" s="14"/>
      <c r="E31" s="21"/>
      <c r="F31" s="15">
        <f t="shared" si="7"/>
        <v>0</v>
      </c>
      <c r="G31" s="14"/>
      <c r="H31" s="21"/>
      <c r="I31" s="27"/>
      <c r="J31" s="41"/>
      <c r="K31" s="42"/>
      <c r="L31" s="28"/>
      <c r="M31" s="39"/>
      <c r="N31" s="39"/>
      <c r="O31" s="28" t="e">
        <f t="shared" si="2"/>
        <v>#DIV/0!</v>
      </c>
      <c r="P31" s="39"/>
      <c r="Q31" s="39"/>
      <c r="R31" s="28"/>
      <c r="S31" s="14">
        <f t="shared" si="4"/>
        <v>0</v>
      </c>
      <c r="T31" s="21">
        <f t="shared" si="5"/>
        <v>0</v>
      </c>
      <c r="U31" s="15" t="e">
        <f t="shared" si="6"/>
        <v>#DIV/0!</v>
      </c>
    </row>
    <row r="32" spans="1:21" ht="19.5" hidden="1" thickBot="1">
      <c r="A32" s="22">
        <v>26</v>
      </c>
      <c r="B32" s="16" t="s">
        <v>58</v>
      </c>
      <c r="C32" s="16" t="s">
        <v>37</v>
      </c>
      <c r="D32" s="14"/>
      <c r="E32" s="21"/>
      <c r="F32" s="15">
        <f t="shared" si="7"/>
        <v>0</v>
      </c>
      <c r="G32" s="14"/>
      <c r="H32" s="21"/>
      <c r="I32" s="27"/>
      <c r="J32" s="41"/>
      <c r="K32" s="42"/>
      <c r="L32" s="28" t="e">
        <f t="shared" si="1"/>
        <v>#DIV/0!</v>
      </c>
      <c r="M32" s="39"/>
      <c r="N32" s="39"/>
      <c r="O32" s="28" t="e">
        <f t="shared" si="2"/>
        <v>#DIV/0!</v>
      </c>
      <c r="P32" s="39"/>
      <c r="Q32" s="39"/>
      <c r="R32" s="28" t="e">
        <f t="shared" si="3"/>
        <v>#DIV/0!</v>
      </c>
      <c r="S32" s="14">
        <f t="shared" si="4"/>
        <v>0</v>
      </c>
      <c r="T32" s="21">
        <f t="shared" si="5"/>
        <v>0</v>
      </c>
      <c r="U32" s="15"/>
    </row>
    <row r="33" spans="1:21" ht="19.5" hidden="1" thickBot="1">
      <c r="A33" s="22">
        <v>27</v>
      </c>
      <c r="B33" s="16" t="s">
        <v>58</v>
      </c>
      <c r="C33" s="16" t="s">
        <v>38</v>
      </c>
      <c r="D33" s="14"/>
      <c r="E33" s="21"/>
      <c r="F33" s="15">
        <f t="shared" si="7"/>
        <v>0</v>
      </c>
      <c r="G33" s="14"/>
      <c r="H33" s="21"/>
      <c r="I33" s="27"/>
      <c r="J33" s="41"/>
      <c r="K33" s="42"/>
      <c r="L33" s="28"/>
      <c r="M33" s="39"/>
      <c r="N33" s="39"/>
      <c r="O33" s="28" t="e">
        <f t="shared" si="2"/>
        <v>#DIV/0!</v>
      </c>
      <c r="P33" s="39"/>
      <c r="Q33" s="39"/>
      <c r="R33" s="28" t="e">
        <f t="shared" si="3"/>
        <v>#DIV/0!</v>
      </c>
      <c r="S33" s="14">
        <f t="shared" si="4"/>
        <v>0</v>
      </c>
      <c r="T33" s="21">
        <f t="shared" si="5"/>
        <v>0</v>
      </c>
      <c r="U33" s="15" t="e">
        <f t="shared" si="6"/>
        <v>#DIV/0!</v>
      </c>
    </row>
    <row r="34" spans="1:21" ht="19.5" thickBot="1">
      <c r="A34" s="22">
        <v>28</v>
      </c>
      <c r="B34" s="16" t="s">
        <v>58</v>
      </c>
      <c r="C34" s="16" t="s">
        <v>39</v>
      </c>
      <c r="D34" s="14">
        <v>112</v>
      </c>
      <c r="E34" s="21">
        <v>112</v>
      </c>
      <c r="F34" s="15">
        <f t="shared" si="7"/>
        <v>100</v>
      </c>
      <c r="G34" s="14"/>
      <c r="H34" s="21"/>
      <c r="I34" s="27"/>
      <c r="J34" s="41"/>
      <c r="K34" s="42"/>
      <c r="L34" s="28"/>
      <c r="M34" s="39"/>
      <c r="N34" s="39"/>
      <c r="O34" s="28" t="e">
        <f t="shared" si="2"/>
        <v>#DIV/0!</v>
      </c>
      <c r="P34" s="39"/>
      <c r="Q34" s="39"/>
      <c r="R34" s="28"/>
      <c r="S34" s="14">
        <f t="shared" si="4"/>
        <v>112</v>
      </c>
      <c r="T34" s="21">
        <f t="shared" si="5"/>
        <v>112</v>
      </c>
      <c r="U34" s="15">
        <f t="shared" si="6"/>
        <v>100</v>
      </c>
    </row>
    <row r="35" spans="1:21" ht="19.5" hidden="1" thickBot="1">
      <c r="A35" s="22">
        <v>29</v>
      </c>
      <c r="B35" s="16" t="s">
        <v>58</v>
      </c>
      <c r="C35" s="16" t="s">
        <v>41</v>
      </c>
      <c r="D35" s="14"/>
      <c r="E35" s="21"/>
      <c r="F35" s="15">
        <f t="shared" si="7"/>
        <v>0</v>
      </c>
      <c r="G35" s="14"/>
      <c r="H35" s="21"/>
      <c r="I35" s="27" t="e">
        <f t="shared" si="8"/>
        <v>#DIV/0!</v>
      </c>
      <c r="J35" s="41"/>
      <c r="K35" s="42"/>
      <c r="L35" s="28" t="e">
        <f t="shared" si="1"/>
        <v>#DIV/0!</v>
      </c>
      <c r="M35" s="39"/>
      <c r="N35" s="39"/>
      <c r="O35" s="28" t="e">
        <f t="shared" si="2"/>
        <v>#DIV/0!</v>
      </c>
      <c r="P35" s="39"/>
      <c r="Q35" s="39"/>
      <c r="R35" s="28" t="e">
        <f t="shared" si="3"/>
        <v>#DIV/0!</v>
      </c>
      <c r="S35" s="14">
        <f t="shared" si="4"/>
        <v>0</v>
      </c>
      <c r="T35" s="21">
        <f t="shared" si="5"/>
        <v>0</v>
      </c>
      <c r="U35" s="15" t="e">
        <f t="shared" si="6"/>
        <v>#DIV/0!</v>
      </c>
    </row>
    <row r="36" spans="1:21" ht="19.5" hidden="1" thickBot="1">
      <c r="A36" s="22">
        <v>30</v>
      </c>
      <c r="B36" s="16" t="s">
        <v>58</v>
      </c>
      <c r="C36" s="16" t="s">
        <v>59</v>
      </c>
      <c r="D36" s="14"/>
      <c r="E36" s="21"/>
      <c r="F36" s="15">
        <f t="shared" si="7"/>
        <v>0</v>
      </c>
      <c r="G36" s="14"/>
      <c r="H36" s="21"/>
      <c r="I36" s="27" t="e">
        <f t="shared" si="8"/>
        <v>#DIV/0!</v>
      </c>
      <c r="J36" s="41"/>
      <c r="K36" s="42"/>
      <c r="L36" s="28" t="e">
        <f t="shared" si="1"/>
        <v>#DIV/0!</v>
      </c>
      <c r="M36" s="39"/>
      <c r="N36" s="39"/>
      <c r="O36" s="28" t="e">
        <f t="shared" si="2"/>
        <v>#DIV/0!</v>
      </c>
      <c r="P36" s="39"/>
      <c r="Q36" s="39"/>
      <c r="R36" s="28" t="e">
        <f t="shared" si="3"/>
        <v>#DIV/0!</v>
      </c>
      <c r="S36" s="14">
        <f t="shared" si="4"/>
        <v>0</v>
      </c>
      <c r="T36" s="21">
        <f t="shared" si="5"/>
        <v>0</v>
      </c>
      <c r="U36" s="15" t="e">
        <f t="shared" si="6"/>
        <v>#DIV/0!</v>
      </c>
    </row>
    <row r="37" spans="1:21" ht="19.5" hidden="1" thickBot="1">
      <c r="A37" s="22">
        <v>31</v>
      </c>
      <c r="B37" s="16" t="s">
        <v>58</v>
      </c>
      <c r="C37" s="16" t="s">
        <v>60</v>
      </c>
      <c r="D37" s="14"/>
      <c r="E37" s="21"/>
      <c r="F37" s="15">
        <f t="shared" si="7"/>
        <v>0</v>
      </c>
      <c r="G37" s="14"/>
      <c r="H37" s="21"/>
      <c r="I37" s="27" t="e">
        <f t="shared" si="8"/>
        <v>#DIV/0!</v>
      </c>
      <c r="J37" s="41"/>
      <c r="K37" s="42"/>
      <c r="L37" s="28" t="e">
        <f t="shared" si="1"/>
        <v>#DIV/0!</v>
      </c>
      <c r="M37" s="39"/>
      <c r="N37" s="39"/>
      <c r="O37" s="28" t="e">
        <f t="shared" si="2"/>
        <v>#DIV/0!</v>
      </c>
      <c r="P37" s="39"/>
      <c r="Q37" s="39"/>
      <c r="R37" s="28" t="e">
        <f t="shared" si="3"/>
        <v>#DIV/0!</v>
      </c>
      <c r="S37" s="14">
        <f t="shared" si="4"/>
        <v>0</v>
      </c>
      <c r="T37" s="21">
        <f t="shared" si="5"/>
        <v>0</v>
      </c>
      <c r="U37" s="15" t="e">
        <f t="shared" si="6"/>
        <v>#DIV/0!</v>
      </c>
    </row>
    <row r="38" spans="1:21" ht="19.5" thickBot="1">
      <c r="A38" s="22">
        <v>32</v>
      </c>
      <c r="B38" s="16" t="s">
        <v>61</v>
      </c>
      <c r="C38" s="16" t="s">
        <v>62</v>
      </c>
      <c r="D38" s="14">
        <v>2852</v>
      </c>
      <c r="E38" s="21">
        <v>1552</v>
      </c>
      <c r="F38" s="15">
        <f t="shared" si="7"/>
        <v>54.4179523141655</v>
      </c>
      <c r="G38" s="14">
        <v>3705</v>
      </c>
      <c r="H38" s="21">
        <v>2740</v>
      </c>
      <c r="I38" s="28">
        <f t="shared" si="8"/>
        <v>73.95411605937922</v>
      </c>
      <c r="J38" s="41"/>
      <c r="K38" s="42"/>
      <c r="L38" s="28" t="e">
        <f t="shared" si="1"/>
        <v>#DIV/0!</v>
      </c>
      <c r="M38" s="39"/>
      <c r="N38" s="39"/>
      <c r="O38" s="28" t="e">
        <f t="shared" si="2"/>
        <v>#DIV/0!</v>
      </c>
      <c r="P38" s="39"/>
      <c r="Q38" s="39"/>
      <c r="R38" s="28" t="e">
        <f t="shared" si="3"/>
        <v>#DIV/0!</v>
      </c>
      <c r="S38" s="14">
        <f t="shared" si="4"/>
        <v>6557</v>
      </c>
      <c r="T38" s="21">
        <f t="shared" si="5"/>
        <v>4292</v>
      </c>
      <c r="U38" s="15">
        <f t="shared" si="6"/>
        <v>65.45676376391643</v>
      </c>
    </row>
    <row r="39" spans="1:21" ht="19.5" thickBot="1">
      <c r="A39" s="22">
        <v>33</v>
      </c>
      <c r="B39" s="16" t="s">
        <v>63</v>
      </c>
      <c r="C39" s="16" t="s">
        <v>64</v>
      </c>
      <c r="D39" s="14">
        <v>70</v>
      </c>
      <c r="E39" s="21"/>
      <c r="F39" s="15">
        <f t="shared" si="7"/>
        <v>0</v>
      </c>
      <c r="G39" s="14">
        <v>431</v>
      </c>
      <c r="H39" s="21"/>
      <c r="I39" s="28">
        <f t="shared" si="8"/>
        <v>0</v>
      </c>
      <c r="J39" s="41"/>
      <c r="K39" s="42"/>
      <c r="L39" s="28" t="e">
        <f t="shared" si="1"/>
        <v>#DIV/0!</v>
      </c>
      <c r="M39" s="39"/>
      <c r="N39" s="39"/>
      <c r="O39" s="28" t="e">
        <f t="shared" si="2"/>
        <v>#DIV/0!</v>
      </c>
      <c r="P39" s="39"/>
      <c r="Q39" s="39"/>
      <c r="R39" s="28" t="e">
        <f t="shared" si="3"/>
        <v>#DIV/0!</v>
      </c>
      <c r="S39" s="14">
        <f t="shared" si="4"/>
        <v>501</v>
      </c>
      <c r="T39" s="21">
        <f t="shared" si="5"/>
        <v>0</v>
      </c>
      <c r="U39" s="15">
        <f t="shared" si="6"/>
        <v>0</v>
      </c>
    </row>
    <row r="40" spans="1:21" ht="19.5" hidden="1" thickBot="1">
      <c r="A40" s="22">
        <v>34</v>
      </c>
      <c r="B40" s="16" t="s">
        <v>63</v>
      </c>
      <c r="C40" s="16" t="s">
        <v>65</v>
      </c>
      <c r="D40" s="14"/>
      <c r="E40" s="21"/>
      <c r="F40" s="15">
        <f t="shared" si="7"/>
        <v>0</v>
      </c>
      <c r="G40" s="14"/>
      <c r="H40" s="21"/>
      <c r="I40" s="28" t="e">
        <f t="shared" si="8"/>
        <v>#DIV/0!</v>
      </c>
      <c r="J40" s="41"/>
      <c r="K40" s="42"/>
      <c r="L40" s="28" t="e">
        <f t="shared" si="1"/>
        <v>#DIV/0!</v>
      </c>
      <c r="M40" s="39"/>
      <c r="N40" s="39"/>
      <c r="O40" s="28" t="e">
        <f t="shared" si="2"/>
        <v>#DIV/0!</v>
      </c>
      <c r="P40" s="39"/>
      <c r="Q40" s="39"/>
      <c r="R40" s="28" t="e">
        <f t="shared" si="3"/>
        <v>#DIV/0!</v>
      </c>
      <c r="S40" s="14">
        <f t="shared" si="4"/>
        <v>0</v>
      </c>
      <c r="T40" s="21">
        <f t="shared" si="5"/>
        <v>0</v>
      </c>
      <c r="U40" s="15" t="e">
        <f t="shared" si="6"/>
        <v>#DIV/0!</v>
      </c>
    </row>
    <row r="41" spans="1:21" ht="19.5" thickBot="1">
      <c r="A41" s="22">
        <v>35</v>
      </c>
      <c r="B41" s="16" t="s">
        <v>63</v>
      </c>
      <c r="C41" s="16" t="s">
        <v>60</v>
      </c>
      <c r="D41" s="14">
        <v>29</v>
      </c>
      <c r="E41" s="21"/>
      <c r="F41" s="15">
        <f t="shared" si="7"/>
        <v>0</v>
      </c>
      <c r="G41" s="14">
        <v>118</v>
      </c>
      <c r="H41" s="21"/>
      <c r="I41" s="28">
        <f t="shared" si="8"/>
        <v>0</v>
      </c>
      <c r="J41" s="41"/>
      <c r="K41" s="42"/>
      <c r="L41" s="28"/>
      <c r="M41" s="39"/>
      <c r="N41" s="39"/>
      <c r="O41" s="28" t="e">
        <f t="shared" si="2"/>
        <v>#DIV/0!</v>
      </c>
      <c r="P41" s="39"/>
      <c r="Q41" s="39"/>
      <c r="R41" s="28" t="e">
        <f t="shared" si="3"/>
        <v>#DIV/0!</v>
      </c>
      <c r="S41" s="14">
        <f t="shared" si="4"/>
        <v>147</v>
      </c>
      <c r="T41" s="21">
        <f t="shared" si="5"/>
        <v>0</v>
      </c>
      <c r="U41" s="15">
        <f t="shared" si="6"/>
        <v>0</v>
      </c>
    </row>
    <row r="42" spans="1:21" ht="19.5" hidden="1" thickBot="1">
      <c r="A42" s="22">
        <v>36</v>
      </c>
      <c r="B42" s="16" t="s">
        <v>66</v>
      </c>
      <c r="C42" s="16" t="s">
        <v>35</v>
      </c>
      <c r="D42" s="14"/>
      <c r="E42" s="21"/>
      <c r="F42" s="15">
        <f t="shared" si="7"/>
        <v>0</v>
      </c>
      <c r="G42" s="14"/>
      <c r="H42" s="21"/>
      <c r="I42" s="27"/>
      <c r="J42" s="41"/>
      <c r="K42" s="42"/>
      <c r="L42" s="28" t="e">
        <f t="shared" si="1"/>
        <v>#DIV/0!</v>
      </c>
      <c r="M42" s="39"/>
      <c r="N42" s="39"/>
      <c r="O42" s="28" t="e">
        <f t="shared" si="2"/>
        <v>#DIV/0!</v>
      </c>
      <c r="P42" s="39"/>
      <c r="Q42" s="39"/>
      <c r="R42" s="28" t="e">
        <f t="shared" si="3"/>
        <v>#DIV/0!</v>
      </c>
      <c r="S42" s="14">
        <f t="shared" si="4"/>
        <v>0</v>
      </c>
      <c r="T42" s="21">
        <f t="shared" si="5"/>
        <v>0</v>
      </c>
      <c r="U42" s="15" t="e">
        <f t="shared" si="6"/>
        <v>#DIV/0!</v>
      </c>
    </row>
    <row r="43" spans="1:21" ht="19.5" thickBot="1">
      <c r="A43" s="22">
        <v>37</v>
      </c>
      <c r="B43" s="16" t="s">
        <v>67</v>
      </c>
      <c r="C43" s="16" t="s">
        <v>62</v>
      </c>
      <c r="D43" s="14"/>
      <c r="E43" s="21"/>
      <c r="F43" s="15">
        <f t="shared" si="7"/>
        <v>0</v>
      </c>
      <c r="G43" s="14">
        <v>8013</v>
      </c>
      <c r="H43" s="21">
        <v>4138</v>
      </c>
      <c r="I43" s="28">
        <f t="shared" si="8"/>
        <v>51.64108323973543</v>
      </c>
      <c r="J43" s="41"/>
      <c r="K43" s="42"/>
      <c r="L43" s="28" t="e">
        <f t="shared" si="1"/>
        <v>#DIV/0!</v>
      </c>
      <c r="M43" s="39"/>
      <c r="N43" s="39"/>
      <c r="O43" s="28" t="e">
        <f t="shared" si="2"/>
        <v>#DIV/0!</v>
      </c>
      <c r="P43" s="39"/>
      <c r="Q43" s="39"/>
      <c r="R43" s="28" t="e">
        <f t="shared" si="3"/>
        <v>#DIV/0!</v>
      </c>
      <c r="S43" s="14">
        <f t="shared" si="4"/>
        <v>8013</v>
      </c>
      <c r="T43" s="21">
        <f t="shared" si="5"/>
        <v>4138</v>
      </c>
      <c r="U43" s="15">
        <f t="shared" si="6"/>
        <v>51.64108323973543</v>
      </c>
    </row>
    <row r="44" spans="1:21" ht="19.5" thickBot="1">
      <c r="A44" s="22">
        <v>38</v>
      </c>
      <c r="B44" s="16" t="s">
        <v>67</v>
      </c>
      <c r="C44" s="16" t="s">
        <v>68</v>
      </c>
      <c r="D44" s="14">
        <v>100</v>
      </c>
      <c r="E44" s="21">
        <v>100</v>
      </c>
      <c r="F44" s="15">
        <f t="shared" si="7"/>
        <v>100</v>
      </c>
      <c r="G44" s="14">
        <v>14971</v>
      </c>
      <c r="H44" s="21">
        <v>5245</v>
      </c>
      <c r="I44" s="28">
        <f t="shared" si="8"/>
        <v>35.03439983969007</v>
      </c>
      <c r="J44" s="41"/>
      <c r="K44" s="42"/>
      <c r="L44" s="28" t="e">
        <f t="shared" si="1"/>
        <v>#DIV/0!</v>
      </c>
      <c r="M44" s="39"/>
      <c r="N44" s="39"/>
      <c r="O44" s="28" t="e">
        <f t="shared" si="2"/>
        <v>#DIV/0!</v>
      </c>
      <c r="P44" s="39"/>
      <c r="Q44" s="39"/>
      <c r="R44" s="28"/>
      <c r="S44" s="14">
        <f t="shared" si="4"/>
        <v>15071</v>
      </c>
      <c r="T44" s="21">
        <f t="shared" si="5"/>
        <v>5345</v>
      </c>
      <c r="U44" s="15">
        <f t="shared" si="6"/>
        <v>35.46546347289497</v>
      </c>
    </row>
    <row r="45" spans="1:21" ht="19.5" hidden="1" thickBot="1">
      <c r="A45" s="22">
        <v>39</v>
      </c>
      <c r="B45" s="16" t="s">
        <v>67</v>
      </c>
      <c r="C45" s="16" t="s">
        <v>65</v>
      </c>
      <c r="D45" s="14"/>
      <c r="E45" s="21"/>
      <c r="F45" s="15">
        <f t="shared" si="7"/>
        <v>0</v>
      </c>
      <c r="G45" s="14"/>
      <c r="H45" s="21"/>
      <c r="I45" s="28" t="e">
        <f t="shared" si="8"/>
        <v>#DIV/0!</v>
      </c>
      <c r="J45" s="41"/>
      <c r="K45" s="42"/>
      <c r="L45" s="28" t="e">
        <f t="shared" si="1"/>
        <v>#DIV/0!</v>
      </c>
      <c r="M45" s="39"/>
      <c r="N45" s="39"/>
      <c r="O45" s="28" t="e">
        <f t="shared" si="2"/>
        <v>#DIV/0!</v>
      </c>
      <c r="P45" s="39"/>
      <c r="Q45" s="39"/>
      <c r="R45" s="28" t="e">
        <f t="shared" si="3"/>
        <v>#DIV/0!</v>
      </c>
      <c r="S45" s="14">
        <f t="shared" si="4"/>
        <v>0</v>
      </c>
      <c r="T45" s="21">
        <f t="shared" si="5"/>
        <v>0</v>
      </c>
      <c r="U45" s="15" t="e">
        <f t="shared" si="6"/>
        <v>#DIV/0!</v>
      </c>
    </row>
    <row r="46" spans="1:21" ht="19.5" thickBot="1">
      <c r="A46" s="22">
        <v>40</v>
      </c>
      <c r="B46" s="16" t="s">
        <v>67</v>
      </c>
      <c r="C46" s="16" t="s">
        <v>69</v>
      </c>
      <c r="D46" s="14">
        <v>200</v>
      </c>
      <c r="E46" s="21">
        <v>100</v>
      </c>
      <c r="F46" s="15">
        <f t="shared" si="7"/>
        <v>50</v>
      </c>
      <c r="G46" s="14"/>
      <c r="H46" s="21"/>
      <c r="I46" s="28"/>
      <c r="J46" s="41"/>
      <c r="K46" s="42"/>
      <c r="L46" s="28" t="e">
        <f t="shared" si="1"/>
        <v>#DIV/0!</v>
      </c>
      <c r="M46" s="39"/>
      <c r="N46" s="39"/>
      <c r="O46" s="28" t="e">
        <f t="shared" si="2"/>
        <v>#DIV/0!</v>
      </c>
      <c r="P46" s="39"/>
      <c r="Q46" s="39"/>
      <c r="R46" s="28"/>
      <c r="S46" s="14">
        <f t="shared" si="4"/>
        <v>200</v>
      </c>
      <c r="T46" s="21">
        <f t="shared" si="5"/>
        <v>100</v>
      </c>
      <c r="U46" s="15">
        <f t="shared" si="6"/>
        <v>50</v>
      </c>
    </row>
    <row r="47" spans="1:21" ht="19.5" thickBot="1">
      <c r="A47" s="22">
        <v>41</v>
      </c>
      <c r="B47" s="16" t="s">
        <v>70</v>
      </c>
      <c r="C47" s="16" t="s">
        <v>71</v>
      </c>
      <c r="D47" s="14">
        <v>3273</v>
      </c>
      <c r="E47" s="21">
        <v>833</v>
      </c>
      <c r="F47" s="15">
        <f t="shared" si="7"/>
        <v>25.450656889703637</v>
      </c>
      <c r="G47" s="14"/>
      <c r="H47" s="21"/>
      <c r="I47" s="28"/>
      <c r="J47" s="41"/>
      <c r="K47" s="42"/>
      <c r="L47" s="28" t="e">
        <f t="shared" si="1"/>
        <v>#DIV/0!</v>
      </c>
      <c r="M47" s="39"/>
      <c r="N47" s="39"/>
      <c r="O47" s="28" t="e">
        <f t="shared" si="2"/>
        <v>#DIV/0!</v>
      </c>
      <c r="P47" s="39"/>
      <c r="Q47" s="39"/>
      <c r="R47" s="28" t="e">
        <f t="shared" si="3"/>
        <v>#DIV/0!</v>
      </c>
      <c r="S47" s="14">
        <f t="shared" si="4"/>
        <v>3273</v>
      </c>
      <c r="T47" s="21">
        <f t="shared" si="5"/>
        <v>833</v>
      </c>
      <c r="U47" s="15">
        <f t="shared" si="6"/>
        <v>25.450656889703637</v>
      </c>
    </row>
    <row r="48" spans="1:21" ht="19.5" thickBot="1">
      <c r="A48" s="22">
        <v>42</v>
      </c>
      <c r="B48" s="16" t="s">
        <v>70</v>
      </c>
      <c r="C48" s="16" t="s">
        <v>68</v>
      </c>
      <c r="D48" s="14">
        <v>3885</v>
      </c>
      <c r="E48" s="21">
        <v>2890</v>
      </c>
      <c r="F48" s="15">
        <f t="shared" si="7"/>
        <v>74.38867438867439</v>
      </c>
      <c r="G48" s="14"/>
      <c r="H48" s="21"/>
      <c r="I48" s="28"/>
      <c r="J48" s="41"/>
      <c r="K48" s="42"/>
      <c r="L48" s="28" t="e">
        <f t="shared" si="1"/>
        <v>#DIV/0!</v>
      </c>
      <c r="M48" s="39"/>
      <c r="N48" s="39"/>
      <c r="O48" s="28" t="e">
        <f t="shared" si="2"/>
        <v>#DIV/0!</v>
      </c>
      <c r="P48" s="39"/>
      <c r="Q48" s="39"/>
      <c r="R48" s="28" t="e">
        <f t="shared" si="3"/>
        <v>#DIV/0!</v>
      </c>
      <c r="S48" s="14">
        <f t="shared" si="4"/>
        <v>3885</v>
      </c>
      <c r="T48" s="21">
        <f t="shared" si="5"/>
        <v>2890</v>
      </c>
      <c r="U48" s="15">
        <f t="shared" si="6"/>
        <v>74.38867438867439</v>
      </c>
    </row>
    <row r="49" spans="1:21" ht="19.5" thickBot="1">
      <c r="A49" s="22">
        <v>43</v>
      </c>
      <c r="B49" s="16" t="s">
        <v>70</v>
      </c>
      <c r="C49" s="16" t="s">
        <v>60</v>
      </c>
      <c r="D49" s="14">
        <v>20</v>
      </c>
      <c r="E49" s="21"/>
      <c r="F49" s="15">
        <f t="shared" si="7"/>
        <v>0</v>
      </c>
      <c r="G49" s="14"/>
      <c r="H49" s="21"/>
      <c r="I49" s="28"/>
      <c r="J49" s="41"/>
      <c r="K49" s="42"/>
      <c r="L49" s="28" t="e">
        <f t="shared" si="1"/>
        <v>#DIV/0!</v>
      </c>
      <c r="M49" s="39"/>
      <c r="N49" s="39"/>
      <c r="O49" s="28" t="e">
        <f t="shared" si="2"/>
        <v>#DIV/0!</v>
      </c>
      <c r="P49" s="39"/>
      <c r="Q49" s="39"/>
      <c r="R49" s="28" t="e">
        <f t="shared" si="3"/>
        <v>#DIV/0!</v>
      </c>
      <c r="S49" s="14">
        <f t="shared" si="4"/>
        <v>20</v>
      </c>
      <c r="T49" s="21">
        <f t="shared" si="5"/>
        <v>0</v>
      </c>
      <c r="U49" s="15">
        <f t="shared" si="6"/>
        <v>0</v>
      </c>
    </row>
    <row r="50" spans="1:21" ht="19.5" hidden="1" thickBot="1">
      <c r="A50" s="22">
        <v>44</v>
      </c>
      <c r="B50" s="16" t="s">
        <v>72</v>
      </c>
      <c r="C50" s="16" t="s">
        <v>35</v>
      </c>
      <c r="D50" s="14"/>
      <c r="E50" s="21"/>
      <c r="F50" s="15">
        <f t="shared" si="7"/>
        <v>0</v>
      </c>
      <c r="G50" s="14"/>
      <c r="H50" s="21"/>
      <c r="I50" s="28" t="e">
        <f t="shared" si="8"/>
        <v>#DIV/0!</v>
      </c>
      <c r="J50" s="41"/>
      <c r="K50" s="42"/>
      <c r="L50" s="28" t="e">
        <f t="shared" si="1"/>
        <v>#DIV/0!</v>
      </c>
      <c r="M50" s="39"/>
      <c r="N50" s="39"/>
      <c r="O50" s="28" t="e">
        <f t="shared" si="2"/>
        <v>#DIV/0!</v>
      </c>
      <c r="P50" s="39"/>
      <c r="Q50" s="39"/>
      <c r="R50" s="28" t="e">
        <f t="shared" si="3"/>
        <v>#DIV/0!</v>
      </c>
      <c r="S50" s="14">
        <f t="shared" si="4"/>
        <v>0</v>
      </c>
      <c r="T50" s="21">
        <f t="shared" si="5"/>
        <v>0</v>
      </c>
      <c r="U50" s="15" t="e">
        <f t="shared" si="6"/>
        <v>#DIV/0!</v>
      </c>
    </row>
    <row r="51" spans="1:21" ht="19.5" hidden="1" thickBot="1">
      <c r="A51" s="22">
        <v>45</v>
      </c>
      <c r="B51" s="16" t="s">
        <v>73</v>
      </c>
      <c r="C51" s="16" t="s">
        <v>62</v>
      </c>
      <c r="D51" s="14"/>
      <c r="E51" s="21"/>
      <c r="F51" s="15">
        <f t="shared" si="7"/>
        <v>0</v>
      </c>
      <c r="G51" s="14"/>
      <c r="H51" s="21"/>
      <c r="I51" s="28" t="e">
        <f t="shared" si="8"/>
        <v>#DIV/0!</v>
      </c>
      <c r="J51" s="41"/>
      <c r="K51" s="42"/>
      <c r="L51" s="28" t="e">
        <f t="shared" si="1"/>
        <v>#DIV/0!</v>
      </c>
      <c r="M51" s="39"/>
      <c r="N51" s="39"/>
      <c r="O51" s="28" t="e">
        <f t="shared" si="2"/>
        <v>#DIV/0!</v>
      </c>
      <c r="P51" s="39"/>
      <c r="Q51" s="39"/>
      <c r="R51" s="28" t="e">
        <f t="shared" si="3"/>
        <v>#DIV/0!</v>
      </c>
      <c r="S51" s="14">
        <f t="shared" si="4"/>
        <v>0</v>
      </c>
      <c r="T51" s="21">
        <f t="shared" si="5"/>
        <v>0</v>
      </c>
      <c r="U51" s="15" t="e">
        <f t="shared" si="6"/>
        <v>#DIV/0!</v>
      </c>
    </row>
    <row r="52" spans="1:21" ht="18.75">
      <c r="A52" s="22">
        <v>46</v>
      </c>
      <c r="B52" s="16" t="s">
        <v>74</v>
      </c>
      <c r="C52" s="16" t="s">
        <v>75</v>
      </c>
      <c r="D52" s="14">
        <v>17257</v>
      </c>
      <c r="E52" s="21">
        <v>6593</v>
      </c>
      <c r="F52" s="15">
        <f t="shared" si="7"/>
        <v>38.2047864634641</v>
      </c>
      <c r="G52" s="14">
        <v>6593</v>
      </c>
      <c r="H52" s="21">
        <v>1393</v>
      </c>
      <c r="I52" s="28">
        <f t="shared" si="8"/>
        <v>21.128469588957984</v>
      </c>
      <c r="J52" s="41"/>
      <c r="K52" s="42"/>
      <c r="L52" s="28" t="e">
        <f t="shared" si="1"/>
        <v>#DIV/0!</v>
      </c>
      <c r="M52" s="39"/>
      <c r="N52" s="39"/>
      <c r="O52" s="28" t="e">
        <f t="shared" si="2"/>
        <v>#DIV/0!</v>
      </c>
      <c r="P52" s="39"/>
      <c r="Q52" s="39"/>
      <c r="R52" s="28" t="e">
        <f t="shared" si="3"/>
        <v>#DIV/0!</v>
      </c>
      <c r="S52" s="14">
        <f>D52+G52+J52+M52+P52</f>
        <v>23850</v>
      </c>
      <c r="T52" s="21">
        <f>E52+H52+K52+N52+Q52</f>
        <v>7986</v>
      </c>
      <c r="U52" s="15">
        <f t="shared" si="6"/>
        <v>33.484276729559745</v>
      </c>
    </row>
    <row r="53" spans="1:21" ht="19.5" thickBot="1">
      <c r="A53" s="23"/>
      <c r="B53" s="24" t="s">
        <v>76</v>
      </c>
      <c r="C53" s="24"/>
      <c r="D53" s="25">
        <f>SUM(D5:D52)</f>
        <v>55113</v>
      </c>
      <c r="E53" s="25">
        <f>SUM(E5:E52)</f>
        <v>27024</v>
      </c>
      <c r="F53" s="26">
        <f t="shared" si="7"/>
        <v>49.03380327690382</v>
      </c>
      <c r="G53" s="25">
        <f>SUM(G8:G52)</f>
        <v>37424</v>
      </c>
      <c r="H53" s="25">
        <f>SUM(H5:H52)</f>
        <v>17109</v>
      </c>
      <c r="I53" s="29">
        <f t="shared" si="8"/>
        <v>45.7166524155622</v>
      </c>
      <c r="J53" s="30">
        <f>SUM(J5:J52)</f>
        <v>0</v>
      </c>
      <c r="K53" s="30">
        <f>SUM(K5:K52)</f>
        <v>0</v>
      </c>
      <c r="L53" s="30" t="e">
        <f t="shared" si="1"/>
        <v>#DIV/0!</v>
      </c>
      <c r="M53" s="31">
        <f>SUM(M5:M52)</f>
        <v>0</v>
      </c>
      <c r="N53" s="31">
        <f>SUM(N5:N52)</f>
        <v>0</v>
      </c>
      <c r="O53" s="30" t="e">
        <f t="shared" si="2"/>
        <v>#DIV/0!</v>
      </c>
      <c r="P53" s="31">
        <f>SUM(P5:P52)</f>
        <v>0</v>
      </c>
      <c r="Q53" s="31">
        <f>SUM(Q5:Q52)</f>
        <v>0</v>
      </c>
      <c r="R53" s="30" t="e">
        <f t="shared" si="3"/>
        <v>#DIV/0!</v>
      </c>
      <c r="S53" s="46">
        <f>SUM(S5:S52)</f>
        <v>92537</v>
      </c>
      <c r="T53" s="46">
        <f>SUM(T5:T52)</f>
        <v>44133</v>
      </c>
      <c r="U53" s="29">
        <f>T53/S53*100</f>
        <v>47.692274441574725</v>
      </c>
    </row>
    <row r="54" spans="4:5" ht="18">
      <c r="D54" s="18"/>
      <c r="E54" s="19"/>
    </row>
    <row r="55" spans="4:5" ht="15" hidden="1">
      <c r="D55" s="20"/>
      <c r="E55" s="20"/>
    </row>
    <row r="56" ht="15">
      <c r="E56" s="20"/>
    </row>
  </sheetData>
  <sheetProtection/>
  <mergeCells count="28">
    <mergeCell ref="A1:P1"/>
    <mergeCell ref="D2:F2"/>
    <mergeCell ref="G3:G4"/>
    <mergeCell ref="H3:H4"/>
    <mergeCell ref="I3:I4"/>
    <mergeCell ref="G2:I2"/>
    <mergeCell ref="C2:C4"/>
    <mergeCell ref="B2:B4"/>
    <mergeCell ref="A2:A4"/>
    <mergeCell ref="J2:L2"/>
    <mergeCell ref="S2:U2"/>
    <mergeCell ref="S3:S4"/>
    <mergeCell ref="T3:T4"/>
    <mergeCell ref="U3:U4"/>
    <mergeCell ref="P2:R2"/>
    <mergeCell ref="P3:P4"/>
    <mergeCell ref="Q3:Q4"/>
    <mergeCell ref="R3:R4"/>
    <mergeCell ref="D3:D4"/>
    <mergeCell ref="E3:E4"/>
    <mergeCell ref="F3:F4"/>
    <mergeCell ref="M2:O2"/>
    <mergeCell ref="M3:M4"/>
    <mergeCell ref="N3:N4"/>
    <mergeCell ref="O3:O4"/>
    <mergeCell ref="L3:L4"/>
    <mergeCell ref="J3:J4"/>
    <mergeCell ref="K3:K4"/>
  </mergeCells>
  <printOptions/>
  <pageMargins left="0.25" right="0.25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2016-12-20T11:16:42Z</cp:lastPrinted>
  <dcterms:created xsi:type="dcterms:W3CDTF">2015-12-16T06:37:27Z</dcterms:created>
  <dcterms:modified xsi:type="dcterms:W3CDTF">2016-12-23T12:43:55Z</dcterms:modified>
  <cp:category/>
  <cp:version/>
  <cp:contentType/>
  <cp:contentStatus/>
</cp:coreProperties>
</file>