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880" windowHeight="8250" activeTab="0"/>
  </bookViews>
  <sheets>
    <sheet name="1-КЛ" sheetId="1" r:id="rId1"/>
    <sheet name="КЛ-2" sheetId="2" state="hidden" r:id="rId2"/>
    <sheet name="2-КЛ1" sheetId="3" state="hidden" r:id="rId3"/>
    <sheet name="2-КЛ" sheetId="4" state="hidden" r:id="rId4"/>
    <sheet name="2-КЛ-1" sheetId="5" state="hidden" r:id="rId5"/>
    <sheet name="ПД-2" sheetId="6" state="hidden" r:id="rId6"/>
    <sheet name="2-ПД" sheetId="7" state="hidden" r:id="rId7"/>
  </sheets>
  <externalReferences>
    <externalReference r:id="rId10"/>
  </externalReferences>
  <definedNames>
    <definedName name="_xlnm.Print_Area" localSheetId="0">'1-КЛ'!$A$1:$M$58</definedName>
  </definedNames>
  <calcPr fullCalcOnLoad="1"/>
</workbook>
</file>

<file path=xl/sharedStrings.xml><?xml version="1.0" encoding="utf-8"?>
<sst xmlns="http://schemas.openxmlformats.org/spreadsheetml/2006/main" count="1723" uniqueCount="208">
  <si>
    <t>по Львівському ОУЛМГ</t>
  </si>
  <si>
    <t>№
пп</t>
  </si>
  <si>
    <t>Назва сортименту</t>
  </si>
  <si>
    <t>Порода</t>
  </si>
  <si>
    <t>Надходження
ресурсів (куб.м.)</t>
  </si>
  <si>
    <t>Використання  (м3)</t>
  </si>
  <si>
    <t>Всього
(куб.м.)</t>
  </si>
  <si>
    <t>в тому числі</t>
  </si>
  <si>
    <t xml:space="preserve">Згідно </t>
  </si>
  <si>
    <t xml:space="preserve">на </t>
  </si>
  <si>
    <t>На торгах</t>
  </si>
  <si>
    <t xml:space="preserve">Вільні </t>
  </si>
  <si>
    <t>РГК</t>
  </si>
  <si>
    <t>РПЗЛГ</t>
  </si>
  <si>
    <t xml:space="preserve">потреби </t>
  </si>
  <si>
    <t>колективних</t>
  </si>
  <si>
    <t xml:space="preserve">власну </t>
  </si>
  <si>
    <t>залишки</t>
  </si>
  <si>
    <t xml:space="preserve"> договорів та </t>
  </si>
  <si>
    <t>заб.соц.сфери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</si>
  <si>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</si>
  <si>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</si>
  <si>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</si>
  <si>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</si>
  <si>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</si>
  <si>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</si>
  <si>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</si>
  <si>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</si>
  <si>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</si>
  <si>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</si>
  <si>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</si>
  <si>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</si>
  <si>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</si>
  <si>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</si>
  <si>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</si>
  <si>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</si>
  <si>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</si>
  <si>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</si>
  <si>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</si>
  <si>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</si>
  <si>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</si>
  <si>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</si>
  <si>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</si>
  <si>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</si>
  <si>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</si>
  <si>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</si>
  <si>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</si>
  <si>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</si>
  <si>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</si>
  <si>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</si>
  <si>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</si>
  <si>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</si>
  <si>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</si>
  <si>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</si>
  <si>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</si>
  <si>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</si>
  <si>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</si>
  <si>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</si>
  <si>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</si>
  <si>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Затверджую</t>
  </si>
  <si>
    <t>Форма №2-КЛ</t>
  </si>
  <si>
    <t xml:space="preserve">Поставка лісопродукції     </t>
  </si>
  <si>
    <t>ОУЛМГ</t>
  </si>
  <si>
    <t>Лісгосп</t>
  </si>
  <si>
    <t>Споживач</t>
  </si>
  <si>
    <t xml:space="preserve"> ( тис. м3 )</t>
  </si>
  <si>
    <t>Пиловник</t>
  </si>
  <si>
    <t>ДП "Дрогобицьке ЛГ"</t>
  </si>
  <si>
    <t>"Проміс"</t>
  </si>
  <si>
    <t>ДП "Жовківське ЛГ"</t>
  </si>
  <si>
    <t>ДП "Радехівське ЛМГ"</t>
  </si>
  <si>
    <t>ДП "Старосамбірське ЛМГ"</t>
  </si>
  <si>
    <t>ДП "Бібрське ЛГ"</t>
  </si>
  <si>
    <t>"Зортекс"</t>
  </si>
  <si>
    <t>ДП "Бродівське ЛГ"</t>
  </si>
  <si>
    <t>ДП "Золочівське ЛГ"</t>
  </si>
  <si>
    <t>ДП "Стрийське ЛГ"</t>
  </si>
  <si>
    <t>сосна</t>
  </si>
  <si>
    <t>ДП "Буське ЛГ"</t>
  </si>
  <si>
    <t>модрина</t>
  </si>
  <si>
    <t>ДП "Рава-Руське ЛГ"</t>
  </si>
  <si>
    <t>ДП "Самбірське ЛГ"</t>
  </si>
  <si>
    <t>"Швайгофер"</t>
  </si>
  <si>
    <t>ялина</t>
  </si>
  <si>
    <t>ДП "Боринське ЛГ"</t>
  </si>
  <si>
    <t>ДП "Сколівське ЛГ"</t>
  </si>
  <si>
    <t>ДП "Славське ЛГ"</t>
  </si>
  <si>
    <t>ДП "Турківське ЛГ"</t>
  </si>
  <si>
    <t>НПП "Сколівські Бескиди"</t>
  </si>
  <si>
    <t>"Ердерт"</t>
  </si>
  <si>
    <t>ялиця</t>
  </si>
  <si>
    <t>Дрова</t>
  </si>
  <si>
    <t>тв/листяні</t>
  </si>
  <si>
    <t>"Букоза"</t>
  </si>
  <si>
    <t>Технологічна сировина</t>
  </si>
  <si>
    <t>тв/листяна</t>
  </si>
  <si>
    <t>"ФК Інвест"</t>
  </si>
  <si>
    <t>ДП "Львівське ЛГ"</t>
  </si>
  <si>
    <t>хвойна</t>
  </si>
  <si>
    <t>"Пізець"</t>
  </si>
  <si>
    <t>шпилькова</t>
  </si>
  <si>
    <t>шпилькові</t>
  </si>
  <si>
    <t>"Вуд Сорс"</t>
  </si>
  <si>
    <t>"Біофюель"</t>
  </si>
  <si>
    <t>"Уніліс"</t>
  </si>
  <si>
    <t>№
п/п</t>
  </si>
  <si>
    <t xml:space="preserve">Всього поставки
 (експорт)  </t>
  </si>
  <si>
    <t>Разом</t>
  </si>
  <si>
    <t>"Вуд Соурс"</t>
  </si>
  <si>
    <t>"Вуд Сорс""</t>
  </si>
  <si>
    <t>Всього
по Львівському ОУЛМГ</t>
  </si>
  <si>
    <t>Заступник начальника - головний інженер                                                                      Ю. О. Громяк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</si>
  <si>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</si>
  <si>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</si>
  <si>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</si>
  <si>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</si>
  <si>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</si>
  <si>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</si>
  <si>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</si>
  <si>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</si>
  <si>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</si>
  <si>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</si>
  <si>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</si>
  <si>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Форма № 2 - ПД</t>
  </si>
  <si>
    <t xml:space="preserve">куб.м </t>
  </si>
  <si>
    <t>Лісгсоп</t>
  </si>
  <si>
    <t>Всього
поставки
експорт
(тис.м3)</t>
  </si>
  <si>
    <t>Код
споживача</t>
  </si>
  <si>
    <t>дрова колоті</t>
  </si>
  <si>
    <t>"Корал"</t>
  </si>
  <si>
    <t xml:space="preserve">ДП "Бродівський лісгосп" </t>
  </si>
  <si>
    <t>обрізні пиломатеріали</t>
  </si>
  <si>
    <t>хвоя</t>
  </si>
  <si>
    <t>"Груп Агач"</t>
  </si>
  <si>
    <t>"Адмі"</t>
  </si>
  <si>
    <t>"Лукрум"</t>
  </si>
  <si>
    <t>"Ріга Палет"</t>
  </si>
  <si>
    <t>заготовки пилені</t>
  </si>
  <si>
    <t>"Європаркет"</t>
  </si>
  <si>
    <t>"Балтіквуд"</t>
  </si>
  <si>
    <t>"Холдзегерай"</t>
  </si>
  <si>
    <t>заготовки для європіддонів</t>
  </si>
  <si>
    <t>хв., мл.</t>
  </si>
  <si>
    <t>"Мінімакс"</t>
  </si>
  <si>
    <t>"Прадал Легнамі"</t>
  </si>
  <si>
    <t>"Палетен Фабрік"</t>
  </si>
  <si>
    <t xml:space="preserve">4. </t>
  </si>
  <si>
    <t>"Єврогруп"</t>
  </si>
  <si>
    <t>"Ріга Палетен"</t>
  </si>
  <si>
    <t>"Балтік Вуд"</t>
  </si>
  <si>
    <t>ДП "Рава - Руське ЛГ"</t>
  </si>
  <si>
    <t>"Міф"</t>
  </si>
  <si>
    <t>"Біо Трейд"</t>
  </si>
  <si>
    <t>"Норд Лєгно"</t>
  </si>
  <si>
    <t>"МІФ"</t>
  </si>
  <si>
    <t>"Ердерт Тужері"</t>
  </si>
  <si>
    <t>"Малаг"</t>
  </si>
  <si>
    <t>необрізні пиломатеріали</t>
  </si>
  <si>
    <t>"Комерціал"</t>
  </si>
  <si>
    <t>Всього продукції переробки</t>
  </si>
  <si>
    <t>Головний інженер                                                              Ю.О.Громяк</t>
  </si>
  <si>
    <t>Начальник Львівського ОУЛМГ                                           А. М. Дейнека</t>
  </si>
  <si>
    <t>"Мохамед Санад"</t>
  </si>
  <si>
    <t>Начальник Львівського ОУЛМГ                                                                              А.М. Дейнека</t>
  </si>
  <si>
    <t>"Інтерлайн"</t>
  </si>
  <si>
    <t>"Олга"</t>
  </si>
  <si>
    <t xml:space="preserve">споживачам на 4 квартал 2015 року  по Львівському  ОУЛМГ  </t>
  </si>
  <si>
    <t>Начальник Львівського ОУЛМГ                                                      А.М. Дейнека</t>
  </si>
  <si>
    <t xml:space="preserve">Всього поставки (експорт)  </t>
  </si>
  <si>
    <t>Разом по "Проміс"</t>
  </si>
  <si>
    <t>Разом "Олга"</t>
  </si>
  <si>
    <t>Разом по "Зортекс"</t>
  </si>
  <si>
    <t>Разом по "Швайгофер"</t>
  </si>
  <si>
    <t>Разом по "Біофюель"</t>
  </si>
  <si>
    <t>Разом по "Ердерт"</t>
  </si>
  <si>
    <t>Техсировина</t>
  </si>
  <si>
    <t>Разом по "Букоза"</t>
  </si>
  <si>
    <t>Разом по "ФК Інвест"</t>
  </si>
  <si>
    <t>Разом по "Пізець"</t>
  </si>
  <si>
    <t>Разом по "Вуд Сорс"</t>
  </si>
  <si>
    <t>Разом по "Уніліс""</t>
  </si>
  <si>
    <t>Разом по Львівському ОУЛМГ</t>
  </si>
  <si>
    <t>Заступник начальника - головний інженер                                        Ю. О. Громяк</t>
  </si>
  <si>
    <t>Поставка продукції переробки деревини по споживачам на1 квартал 2016 року по Львівському ОУЛМГ</t>
  </si>
  <si>
    <t>шпала</t>
  </si>
  <si>
    <t>"Ліго"</t>
  </si>
  <si>
    <t>"Дуанела</t>
  </si>
  <si>
    <t>"Арліс"</t>
  </si>
  <si>
    <t>"Амогруп"</t>
  </si>
  <si>
    <t>"Дуанела"</t>
  </si>
  <si>
    <t>"Зан Інтернаціональ"</t>
  </si>
  <si>
    <t>Начальник Львівського ОУЛМГ                                                                                         А. М. Дейнека</t>
  </si>
  <si>
    <t xml:space="preserve">споживачам на 1 квартал 2016 року  по Львівському  ОУЛМГ  </t>
  </si>
  <si>
    <t>Разом по "Вуд Соурс""</t>
  </si>
  <si>
    <t>"Холдинг"</t>
  </si>
  <si>
    <t>Разом по "Холдинг"</t>
  </si>
  <si>
    <t>Разом по "Дуанела"</t>
  </si>
  <si>
    <t>Поставка продукції переробки деревини по споживачам на 1 квартал 2016 року по Львівському ОУЛМГ</t>
  </si>
  <si>
    <t xml:space="preserve">Форма 1 - КЛ </t>
  </si>
  <si>
    <t>ВИРОБНИЧА ПРОГРАМА*</t>
  </si>
  <si>
    <r>
      <t>на 2</t>
    </r>
    <r>
      <rPr>
        <b/>
        <sz val="18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квартал 2016 року</t>
    </r>
    <r>
      <rPr>
        <b/>
        <sz val="10"/>
        <rFont val="Arial"/>
        <family val="2"/>
      </rPr>
      <t xml:space="preserve"> по використанню лісоматеріалів необроблених</t>
    </r>
  </si>
  <si>
    <t>куб.м.</t>
  </si>
  <si>
    <t xml:space="preserve">На власні </t>
  </si>
  <si>
    <t>Резерв КТ</t>
  </si>
  <si>
    <t>Виставлено</t>
  </si>
  <si>
    <r>
      <t xml:space="preserve">Продано
</t>
    </r>
    <r>
      <rPr>
        <sz val="8"/>
        <color indexed="10"/>
        <rFont val="Arial"/>
        <family val="2"/>
      </rPr>
      <t>(заповнюється
після торгів)</t>
    </r>
  </si>
  <si>
    <t xml:space="preserve">переробку </t>
  </si>
  <si>
    <t>берест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</si>
</sst>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2"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Blackoak Std"/>
      <family val="5"/>
    </font>
    <font>
      <sz val="8"/>
      <name val="Arial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36" fillId="0" borderId="5" applyNumberFormat="0" applyFill="0" applyAlignment="0" applyProtection="0"/>
    <xf numFmtId="0" fontId="37" fillId="20" borderId="6" applyNumberFormat="0" applyAlignment="0" applyProtection="0"/>
    <xf numFmtId="0" fontId="26" fillId="0" borderId="0" applyNumberFormat="0" applyFill="0" applyBorder="0" applyAlignment="0" applyProtection="0"/>
    <xf numFmtId="0" fontId="35" fillId="21" borderId="1" applyNumberFormat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0" fillId="0" borderId="7" applyNumberFormat="0" applyFill="0" applyAlignment="0" applyProtection="0"/>
    <xf numFmtId="0" fontId="31" fillId="3" borderId="0" applyNumberFormat="0" applyBorder="0" applyAlignment="0" applyProtection="0"/>
    <xf numFmtId="0" fontId="0" fillId="22" borderId="8" applyNumberFormat="0" applyFont="0" applyAlignment="0" applyProtection="0"/>
    <xf numFmtId="0" fontId="34" fillId="21" borderId="9" applyNumberFormat="0" applyAlignment="0" applyProtection="0"/>
    <xf numFmtId="0" fontId="32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10" xfId="61" applyFont="1" applyBorder="1">
      <alignment/>
      <protection/>
    </xf>
    <xf numFmtId="0" fontId="14" fillId="0" borderId="11" xfId="61" applyFont="1" applyBorder="1">
      <alignment/>
      <protection/>
    </xf>
    <xf numFmtId="0" fontId="14" fillId="0" borderId="12" xfId="55" applyFont="1" applyBorder="1">
      <alignment/>
      <protection/>
    </xf>
    <xf numFmtId="0" fontId="14" fillId="0" borderId="13" xfId="55" applyFont="1" applyBorder="1">
      <alignment/>
      <protection/>
    </xf>
    <xf numFmtId="0" fontId="14" fillId="0" borderId="10" xfId="55" applyFont="1" applyBorder="1">
      <alignment/>
      <protection/>
    </xf>
    <xf numFmtId="0" fontId="14" fillId="0" borderId="11" xfId="55" applyFont="1" applyBorder="1">
      <alignment/>
      <protection/>
    </xf>
    <xf numFmtId="0" fontId="14" fillId="0" borderId="0" xfId="55" applyFont="1">
      <alignment/>
      <protection/>
    </xf>
    <xf numFmtId="0" fontId="2" fillId="0" borderId="11" xfId="57" applyFill="1" applyBorder="1" applyAlignment="1">
      <alignment horizontal="center"/>
      <protection/>
    </xf>
    <xf numFmtId="2" fontId="2" fillId="0" borderId="11" xfId="58" applyNumberFormat="1" applyFill="1" applyBorder="1" applyAlignment="1">
      <alignment horizontal="center"/>
      <protection/>
    </xf>
    <xf numFmtId="2" fontId="2" fillId="0" borderId="11" xfId="59" applyNumberFormat="1" applyFill="1" applyBorder="1" applyAlignment="1">
      <alignment horizontal="center"/>
      <protection/>
    </xf>
    <xf numFmtId="0" fontId="2" fillId="0" borderId="11" xfId="63" applyFill="1" applyBorder="1" applyAlignment="1">
      <alignment horizontal="center"/>
      <protection/>
    </xf>
    <xf numFmtId="0" fontId="2" fillId="0" borderId="11" xfId="66" applyFill="1" applyBorder="1" applyAlignment="1">
      <alignment horizontal="center"/>
      <protection/>
    </xf>
    <xf numFmtId="0" fontId="2" fillId="0" borderId="11" xfId="70" applyFill="1" applyBorder="1" applyAlignment="1">
      <alignment horizontal="center"/>
      <protection/>
    </xf>
    <xf numFmtId="0" fontId="2" fillId="0" borderId="11" xfId="69" applyFill="1" applyBorder="1" applyAlignment="1">
      <alignment horizontal="center"/>
      <protection/>
    </xf>
    <xf numFmtId="2" fontId="2" fillId="0" borderId="11" xfId="60" applyNumberFormat="1" applyFill="1" applyBorder="1" applyAlignment="1">
      <alignment horizontal="center"/>
      <protection/>
    </xf>
    <xf numFmtId="0" fontId="2" fillId="0" borderId="11" xfId="64" applyFill="1" applyBorder="1" applyAlignment="1">
      <alignment horizontal="center"/>
      <protection/>
    </xf>
    <xf numFmtId="0" fontId="2" fillId="0" borderId="11" xfId="65" applyFill="1" applyBorder="1" applyAlignment="1">
      <alignment horizontal="center"/>
      <protection/>
    </xf>
    <xf numFmtId="0" fontId="2" fillId="0" borderId="11" xfId="67" applyFill="1" applyBorder="1" applyAlignment="1">
      <alignment horizontal="center"/>
      <protection/>
    </xf>
    <xf numFmtId="0" fontId="2" fillId="0" borderId="11" xfId="62" applyFill="1" applyBorder="1" applyAlignment="1">
      <alignment horizontal="center"/>
      <protection/>
    </xf>
    <xf numFmtId="0" fontId="2" fillId="0" borderId="11" xfId="68" applyFill="1" applyBorder="1" applyAlignment="1">
      <alignment horizontal="center"/>
      <protection/>
    </xf>
    <xf numFmtId="0" fontId="4" fillId="0" borderId="11" xfId="55" applyFont="1" applyBorder="1">
      <alignment/>
      <protection/>
    </xf>
    <xf numFmtId="2" fontId="14" fillId="0" borderId="11" xfId="61" applyNumberFormat="1" applyFont="1" applyFill="1" applyBorder="1" applyAlignment="1">
      <alignment horizontal="center"/>
      <protection/>
    </xf>
    <xf numFmtId="0" fontId="9" fillId="0" borderId="11" xfId="61" applyFont="1" applyBorder="1" applyAlignment="1">
      <alignment horizontal="center"/>
      <protection/>
    </xf>
    <xf numFmtId="0" fontId="4" fillId="0" borderId="11" xfId="61" applyFont="1" applyBorder="1">
      <alignment/>
      <protection/>
    </xf>
    <xf numFmtId="0" fontId="9" fillId="0" borderId="14" xfId="61" applyFont="1" applyBorder="1" applyAlignment="1">
      <alignment horizontal="center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8" fillId="0" borderId="16" xfId="61" applyFont="1" applyFill="1" applyBorder="1" applyAlignment="1">
      <alignment horizontal="left"/>
      <protection/>
    </xf>
    <xf numFmtId="0" fontId="14" fillId="0" borderId="16" xfId="61" applyFont="1" applyBorder="1">
      <alignment/>
      <protection/>
    </xf>
    <xf numFmtId="0" fontId="14" fillId="0" borderId="16" xfId="61" applyFont="1" applyBorder="1" applyAlignment="1">
      <alignment horizontal="center"/>
      <protection/>
    </xf>
    <xf numFmtId="0" fontId="4" fillId="10" borderId="13" xfId="55" applyFont="1" applyFill="1" applyBorder="1" applyAlignment="1">
      <alignment wrapText="1"/>
      <protection/>
    </xf>
    <xf numFmtId="0" fontId="4" fillId="10" borderId="13" xfId="55" applyFont="1" applyFill="1" applyBorder="1">
      <alignment/>
      <protection/>
    </xf>
    <xf numFmtId="2" fontId="4" fillId="10" borderId="13" xfId="55" applyNumberFormat="1" applyFont="1" applyFill="1" applyBorder="1" applyAlignment="1">
      <alignment horizontal="center"/>
      <protection/>
    </xf>
    <xf numFmtId="0" fontId="4" fillId="10" borderId="17" xfId="55" applyFont="1" applyFill="1" applyBorder="1">
      <alignment/>
      <protection/>
    </xf>
    <xf numFmtId="0" fontId="2" fillId="0" borderId="11" xfId="56" applyFill="1" applyBorder="1" applyAlignment="1">
      <alignment horizontal="center" vertical="center" wrapText="1"/>
      <protection/>
    </xf>
    <xf numFmtId="2" fontId="2" fillId="0" borderId="11" xfId="61" applyNumberForma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7" borderId="1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7" fillId="1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7" fillId="1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1" xfId="0" applyFont="1" applyBorder="1" applyAlignment="1">
      <alignment/>
    </xf>
    <xf numFmtId="0" fontId="18" fillId="24" borderId="12" xfId="0" applyFont="1" applyFill="1" applyBorder="1" applyAlignment="1">
      <alignment/>
    </xf>
    <xf numFmtId="0" fontId="17" fillId="24" borderId="13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7" fillId="25" borderId="13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8" fillId="23" borderId="11" xfId="61" applyFont="1" applyFill="1" applyBorder="1">
      <alignment/>
      <protection/>
    </xf>
    <xf numFmtId="2" fontId="4" fillId="23" borderId="11" xfId="61" applyNumberFormat="1" applyFont="1" applyFill="1" applyBorder="1" applyAlignment="1">
      <alignment horizontal="center"/>
      <protection/>
    </xf>
    <xf numFmtId="0" fontId="4" fillId="23" borderId="11" xfId="61" applyFont="1" applyFill="1" applyBorder="1" applyAlignment="1">
      <alignment/>
      <protection/>
    </xf>
    <xf numFmtId="0" fontId="4" fillId="23" borderId="11" xfId="61" applyFont="1" applyFill="1" applyBorder="1">
      <alignment/>
      <protection/>
    </xf>
    <xf numFmtId="2" fontId="4" fillId="23" borderId="11" xfId="61" applyNumberFormat="1" applyFont="1" applyFill="1" applyBorder="1" applyAlignment="1">
      <alignment horizontal="center" vertical="center" wrapText="1"/>
      <protection/>
    </xf>
    <xf numFmtId="0" fontId="14" fillId="0" borderId="11" xfId="61" applyFont="1" applyFill="1" applyBorder="1">
      <alignment/>
      <protection/>
    </xf>
    <xf numFmtId="0" fontId="2" fillId="0" borderId="11" xfId="70" applyFont="1" applyBorder="1">
      <alignment/>
      <protection/>
    </xf>
    <xf numFmtId="0" fontId="2" fillId="0" borderId="16" xfId="70" applyFont="1" applyBorder="1">
      <alignment/>
      <protection/>
    </xf>
    <xf numFmtId="0" fontId="2" fillId="0" borderId="11" xfId="69" applyFont="1" applyBorder="1">
      <alignment/>
      <protection/>
    </xf>
    <xf numFmtId="0" fontId="2" fillId="0" borderId="16" xfId="69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6" xfId="69" applyFont="1" applyBorder="1" applyAlignment="1">
      <alignment horizontal="left"/>
      <protection/>
    </xf>
    <xf numFmtId="0" fontId="2" fillId="0" borderId="16" xfId="56" applyFont="1" applyBorder="1">
      <alignment/>
      <protection/>
    </xf>
    <xf numFmtId="0" fontId="2" fillId="0" borderId="11" xfId="57" applyFont="1" applyBorder="1">
      <alignment/>
      <protection/>
    </xf>
    <xf numFmtId="0" fontId="2" fillId="0" borderId="16" xfId="57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16" xfId="58" applyFont="1" applyBorder="1">
      <alignment/>
      <protection/>
    </xf>
    <xf numFmtId="0" fontId="2" fillId="0" borderId="16" xfId="58" applyFont="1" applyBorder="1" applyAlignment="1">
      <alignment horizontal="left"/>
      <protection/>
    </xf>
    <xf numFmtId="0" fontId="2" fillId="0" borderId="11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left"/>
      <protection/>
    </xf>
    <xf numFmtId="0" fontId="2" fillId="0" borderId="11" xfId="61" applyFont="1" applyBorder="1">
      <alignment/>
      <protection/>
    </xf>
    <xf numFmtId="0" fontId="2" fillId="0" borderId="16" xfId="61" applyFont="1" applyBorder="1">
      <alignment/>
      <protection/>
    </xf>
    <xf numFmtId="0" fontId="2" fillId="0" borderId="11" xfId="60" applyFont="1" applyBorder="1">
      <alignment/>
      <protection/>
    </xf>
    <xf numFmtId="0" fontId="2" fillId="0" borderId="16" xfId="60" applyFont="1" applyBorder="1">
      <alignment/>
      <protection/>
    </xf>
    <xf numFmtId="0" fontId="2" fillId="0" borderId="16" xfId="60" applyFont="1" applyFill="1" applyBorder="1">
      <alignment/>
      <protection/>
    </xf>
    <xf numFmtId="0" fontId="2" fillId="0" borderId="11" xfId="62" applyFont="1" applyBorder="1">
      <alignment/>
      <protection/>
    </xf>
    <xf numFmtId="0" fontId="2" fillId="0" borderId="16" xfId="62" applyFont="1" applyBorder="1">
      <alignment/>
      <protection/>
    </xf>
    <xf numFmtId="0" fontId="2" fillId="0" borderId="11" xfId="63" applyFont="1" applyBorder="1">
      <alignment/>
      <protection/>
    </xf>
    <xf numFmtId="0" fontId="2" fillId="0" borderId="16" xfId="63" applyFont="1" applyBorder="1">
      <alignment/>
      <protection/>
    </xf>
    <xf numFmtId="0" fontId="2" fillId="0" borderId="16" xfId="63" applyFont="1" applyBorder="1" applyAlignment="1">
      <alignment horizontal="left"/>
      <protection/>
    </xf>
    <xf numFmtId="0" fontId="2" fillId="0" borderId="11" xfId="64" applyFont="1" applyBorder="1">
      <alignment/>
      <protection/>
    </xf>
    <xf numFmtId="0" fontId="2" fillId="0" borderId="16" xfId="64" applyFont="1" applyBorder="1">
      <alignment/>
      <protection/>
    </xf>
    <xf numFmtId="0" fontId="2" fillId="0" borderId="16" xfId="64" applyFont="1" applyBorder="1" applyAlignment="1">
      <alignment horizontal="left"/>
      <protection/>
    </xf>
    <xf numFmtId="0" fontId="2" fillId="0" borderId="11" xfId="65" applyFont="1" applyBorder="1">
      <alignment/>
      <protection/>
    </xf>
    <xf numFmtId="0" fontId="2" fillId="0" borderId="16" xfId="65" applyFont="1" applyBorder="1">
      <alignment/>
      <protection/>
    </xf>
    <xf numFmtId="0" fontId="2" fillId="0" borderId="11" xfId="66" applyFont="1" applyBorder="1">
      <alignment/>
      <protection/>
    </xf>
    <xf numFmtId="0" fontId="2" fillId="0" borderId="16" xfId="66" applyFont="1" applyBorder="1">
      <alignment/>
      <protection/>
    </xf>
    <xf numFmtId="0" fontId="2" fillId="0" borderId="11" xfId="66" applyFont="1" applyFill="1" applyBorder="1" applyAlignment="1">
      <alignment horizontal="center"/>
      <protection/>
    </xf>
    <xf numFmtId="0" fontId="2" fillId="0" borderId="11" xfId="67" applyFont="1" applyBorder="1">
      <alignment/>
      <protection/>
    </xf>
    <xf numFmtId="0" fontId="2" fillId="0" borderId="16" xfId="67" applyFont="1" applyBorder="1">
      <alignment/>
      <protection/>
    </xf>
    <xf numFmtId="0" fontId="2" fillId="0" borderId="11" xfId="68" applyFont="1" applyBorder="1">
      <alignment/>
      <protection/>
    </xf>
    <xf numFmtId="0" fontId="2" fillId="0" borderId="16" xfId="68" applyFont="1" applyBorder="1">
      <alignment/>
      <protection/>
    </xf>
    <xf numFmtId="0" fontId="11" fillId="0" borderId="0" xfId="72">
      <alignment/>
      <protection/>
    </xf>
    <xf numFmtId="0" fontId="15" fillId="0" borderId="0" xfId="72" applyFont="1" applyAlignment="1">
      <alignment horizontal="left"/>
      <protection/>
    </xf>
    <xf numFmtId="0" fontId="2" fillId="0" borderId="0" xfId="71">
      <alignment/>
      <protection/>
    </xf>
    <xf numFmtId="0" fontId="2" fillId="0" borderId="0" xfId="71" applyAlignment="1">
      <alignment horizontal="left"/>
      <protection/>
    </xf>
    <xf numFmtId="0" fontId="7" fillId="0" borderId="0" xfId="71" applyFont="1">
      <alignment/>
      <protection/>
    </xf>
    <xf numFmtId="0" fontId="0" fillId="0" borderId="0" xfId="0" applyBorder="1" applyAlignment="1">
      <alignment/>
    </xf>
    <xf numFmtId="0" fontId="16" fillId="0" borderId="14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vertical="center" wrapText="1"/>
      <protection/>
    </xf>
    <xf numFmtId="0" fontId="16" fillId="0" borderId="0" xfId="71" applyFont="1" applyBorder="1" applyAlignment="1">
      <alignment horizontal="center" vertical="center" wrapText="1"/>
      <protection/>
    </xf>
    <xf numFmtId="0" fontId="16" fillId="0" borderId="11" xfId="71" applyFont="1" applyBorder="1" applyAlignment="1">
      <alignment horizontal="center" vertical="center" wrapText="1"/>
      <protection/>
    </xf>
    <xf numFmtId="0" fontId="16" fillId="0" borderId="10" xfId="71" applyFont="1" applyBorder="1" applyAlignment="1">
      <alignment horizontal="center"/>
      <protection/>
    </xf>
    <xf numFmtId="0" fontId="16" fillId="0" borderId="11" xfId="71" applyFont="1" applyBorder="1" applyAlignment="1">
      <alignment horizontal="center"/>
      <protection/>
    </xf>
    <xf numFmtId="0" fontId="16" fillId="0" borderId="11" xfId="71" applyFont="1" applyFill="1" applyBorder="1" applyAlignment="1">
      <alignment horizontal="center"/>
      <protection/>
    </xf>
    <xf numFmtId="0" fontId="16" fillId="0" borderId="16" xfId="71" applyFont="1" applyBorder="1" applyAlignment="1">
      <alignment horizontal="center"/>
      <protection/>
    </xf>
    <xf numFmtId="0" fontId="16" fillId="0" borderId="0" xfId="71" applyFont="1" applyBorder="1" applyAlignment="1">
      <alignment horizontal="center"/>
      <protection/>
    </xf>
    <xf numFmtId="0" fontId="16" fillId="0" borderId="0" xfId="71" applyFont="1" applyFill="1" applyBorder="1" applyAlignment="1">
      <alignment horizontal="center"/>
      <protection/>
    </xf>
    <xf numFmtId="0" fontId="15" fillId="3" borderId="11" xfId="64" applyFont="1" applyFill="1" applyBorder="1" applyAlignment="1">
      <alignment horizontal="center"/>
      <protection/>
    </xf>
    <xf numFmtId="2" fontId="15" fillId="3" borderId="11" xfId="0" applyNumberFormat="1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6" fillId="0" borderId="0" xfId="61" applyFont="1" applyFill="1" applyBorder="1">
      <alignment/>
      <protection/>
    </xf>
    <xf numFmtId="0" fontId="16" fillId="0" borderId="0" xfId="70" applyFont="1" applyFill="1" applyBorder="1">
      <alignment/>
      <protection/>
    </xf>
    <xf numFmtId="2" fontId="16" fillId="0" borderId="0" xfId="70" applyNumberFormat="1" applyFont="1" applyFill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16" fillId="0" borderId="11" xfId="55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Fill="1" applyBorder="1" applyAlignment="1">
      <alignment horizontal="center"/>
      <protection/>
    </xf>
    <xf numFmtId="0" fontId="16" fillId="0" borderId="16" xfId="58" applyFont="1" applyBorder="1" applyAlignment="1">
      <alignment horizontal="center"/>
      <protection/>
    </xf>
    <xf numFmtId="0" fontId="16" fillId="0" borderId="11" xfId="59" applyFont="1" applyBorder="1" applyAlignment="1">
      <alignment horizontal="center"/>
      <protection/>
    </xf>
    <xf numFmtId="2" fontId="16" fillId="0" borderId="11" xfId="59" applyNumberFormat="1" applyFont="1" applyFill="1" applyBorder="1" applyAlignment="1">
      <alignment horizontal="center"/>
      <protection/>
    </xf>
    <xf numFmtId="0" fontId="16" fillId="0" borderId="16" xfId="59" applyFont="1" applyBorder="1" applyAlignment="1">
      <alignment horizontal="center"/>
      <protection/>
    </xf>
    <xf numFmtId="0" fontId="16" fillId="0" borderId="0" xfId="55" applyFont="1" applyFill="1" applyBorder="1">
      <alignment/>
      <protection/>
    </xf>
    <xf numFmtId="0" fontId="16" fillId="0" borderId="0" xfId="58" applyFont="1" applyFill="1" applyBorder="1">
      <alignment/>
      <protection/>
    </xf>
    <xf numFmtId="2" fontId="16" fillId="0" borderId="0" xfId="58" applyNumberFormat="1" applyFont="1" applyFill="1" applyBorder="1" applyAlignment="1">
      <alignment horizontal="center"/>
      <protection/>
    </xf>
    <xf numFmtId="0" fontId="16" fillId="0" borderId="11" xfId="66" applyFont="1" applyBorder="1" applyAlignment="1">
      <alignment horizontal="center"/>
      <protection/>
    </xf>
    <xf numFmtId="2" fontId="16" fillId="0" borderId="11" xfId="66" applyNumberFormat="1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/>
      <protection/>
    </xf>
    <xf numFmtId="2" fontId="16" fillId="0" borderId="0" xfId="61" applyNumberFormat="1" applyFont="1" applyFill="1" applyBorder="1" applyAlignment="1">
      <alignment horizontal="center"/>
      <protection/>
    </xf>
    <xf numFmtId="2" fontId="15" fillId="23" borderId="11" xfId="0" applyNumberFormat="1" applyFont="1" applyFill="1" applyBorder="1" applyAlignment="1">
      <alignment horizontal="center"/>
    </xf>
    <xf numFmtId="0" fontId="15" fillId="23" borderId="16" xfId="0" applyFont="1" applyFill="1" applyBorder="1" applyAlignment="1">
      <alignment horizontal="center"/>
    </xf>
    <xf numFmtId="0" fontId="16" fillId="0" borderId="0" xfId="64" applyFont="1" applyFill="1" applyBorder="1">
      <alignment/>
      <protection/>
    </xf>
    <xf numFmtId="2" fontId="16" fillId="0" borderId="0" xfId="64" applyNumberFormat="1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23" borderId="10" xfId="0" applyFont="1" applyFill="1" applyBorder="1" applyAlignment="1">
      <alignment horizontal="center"/>
    </xf>
    <xf numFmtId="0" fontId="15" fillId="23" borderId="11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1" xfId="55" applyFont="1" applyBorder="1" applyAlignment="1">
      <alignment horizontal="center"/>
      <protection/>
    </xf>
    <xf numFmtId="0" fontId="15" fillId="0" borderId="0" xfId="64" applyFont="1" applyFill="1" applyBorder="1" applyAlignment="1">
      <alignment horizontal="right"/>
      <protection/>
    </xf>
    <xf numFmtId="0" fontId="15" fillId="0" borderId="0" xfId="64" applyFont="1" applyFill="1" applyBorder="1">
      <alignment/>
      <protection/>
    </xf>
    <xf numFmtId="2" fontId="15" fillId="0" borderId="0" xfId="64" applyNumberFormat="1" applyFont="1" applyFill="1" applyBorder="1" applyAlignment="1">
      <alignment horizontal="center"/>
      <protection/>
    </xf>
    <xf numFmtId="0" fontId="16" fillId="0" borderId="11" xfId="61" applyFont="1" applyBorder="1" applyAlignment="1">
      <alignment horizontal="left"/>
      <protection/>
    </xf>
    <xf numFmtId="0" fontId="16" fillId="0" borderId="11" xfId="57" applyFont="1" applyBorder="1" applyAlignment="1">
      <alignment horizontal="center"/>
      <protection/>
    </xf>
    <xf numFmtId="2" fontId="16" fillId="0" borderId="11" xfId="57" applyNumberFormat="1" applyFont="1" applyFill="1" applyBorder="1" applyAlignment="1">
      <alignment horizontal="center"/>
      <protection/>
    </xf>
    <xf numFmtId="0" fontId="16" fillId="0" borderId="16" xfId="57" applyFont="1" applyBorder="1" applyAlignment="1">
      <alignment horizontal="center"/>
      <protection/>
    </xf>
    <xf numFmtId="0" fontId="16" fillId="0" borderId="0" xfId="67" applyFont="1" applyFill="1" applyBorder="1">
      <alignment/>
      <protection/>
    </xf>
    <xf numFmtId="2" fontId="16" fillId="0" borderId="0" xfId="67" applyNumberFormat="1" applyFont="1" applyFill="1" applyBorder="1" applyAlignment="1">
      <alignment horizontal="center"/>
      <protection/>
    </xf>
    <xf numFmtId="0" fontId="16" fillId="0" borderId="11" xfId="0" applyFont="1" applyFill="1" applyBorder="1" applyAlignment="1">
      <alignment horizontal="left"/>
    </xf>
    <xf numFmtId="0" fontId="16" fillId="0" borderId="11" xfId="60" applyFont="1" applyBorder="1" applyAlignment="1">
      <alignment horizontal="center"/>
      <protection/>
    </xf>
    <xf numFmtId="2" fontId="16" fillId="0" borderId="11" xfId="60" applyNumberFormat="1" applyFont="1" applyFill="1" applyBorder="1" applyAlignment="1">
      <alignment horizontal="center"/>
      <protection/>
    </xf>
    <xf numFmtId="2" fontId="15" fillId="0" borderId="0" xfId="67" applyNumberFormat="1" applyFont="1" applyFill="1" applyBorder="1" applyAlignment="1">
      <alignment horizontal="center"/>
      <protection/>
    </xf>
    <xf numFmtId="0" fontId="15" fillId="0" borderId="0" xfId="67" applyFont="1" applyFill="1" applyBorder="1">
      <alignment/>
      <protection/>
    </xf>
    <xf numFmtId="0" fontId="16" fillId="0" borderId="11" xfId="63" applyFont="1" applyBorder="1" applyAlignment="1">
      <alignment horizontal="center"/>
      <protection/>
    </xf>
    <xf numFmtId="2" fontId="16" fillId="0" borderId="11" xfId="63" applyNumberFormat="1" applyFont="1" applyFill="1" applyBorder="1" applyAlignment="1">
      <alignment horizontal="center"/>
      <protection/>
    </xf>
    <xf numFmtId="0" fontId="16" fillId="0" borderId="0" xfId="60" applyFont="1" applyFill="1" applyBorder="1">
      <alignment/>
      <protection/>
    </xf>
    <xf numFmtId="2" fontId="16" fillId="0" borderId="0" xfId="60" applyNumberFormat="1" applyFont="1" applyFill="1" applyBorder="1" applyAlignment="1">
      <alignment horizontal="center"/>
      <protection/>
    </xf>
    <xf numFmtId="0" fontId="16" fillId="0" borderId="0" xfId="66" applyFont="1" applyFill="1" applyBorder="1">
      <alignment/>
      <protection/>
    </xf>
    <xf numFmtId="2" fontId="16" fillId="0" borderId="0" xfId="66" applyNumberFormat="1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2" fontId="16" fillId="0" borderId="0" xfId="65" applyNumberFormat="1" applyFont="1" applyFill="1" applyBorder="1" applyAlignment="1">
      <alignment horizontal="center"/>
      <protection/>
    </xf>
    <xf numFmtId="0" fontId="16" fillId="0" borderId="11" xfId="69" applyFont="1" applyBorder="1" applyAlignment="1">
      <alignment horizontal="center"/>
      <protection/>
    </xf>
    <xf numFmtId="2" fontId="16" fillId="0" borderId="11" xfId="69" applyNumberFormat="1" applyFont="1" applyFill="1" applyBorder="1" applyAlignment="1">
      <alignment horizontal="center"/>
      <protection/>
    </xf>
    <xf numFmtId="0" fontId="16" fillId="0" borderId="16" xfId="69" applyFont="1" applyBorder="1" applyAlignment="1">
      <alignment horizontal="center"/>
      <protection/>
    </xf>
    <xf numFmtId="2" fontId="15" fillId="0" borderId="0" xfId="65" applyNumberFormat="1" applyFont="1" applyFill="1" applyBorder="1" applyAlignment="1">
      <alignment horizontal="center"/>
      <protection/>
    </xf>
    <xf numFmtId="0" fontId="15" fillId="0" borderId="0" xfId="65" applyFont="1" applyFill="1" applyBorder="1">
      <alignment/>
      <protection/>
    </xf>
    <xf numFmtId="0" fontId="16" fillId="0" borderId="11" xfId="64" applyFont="1" applyBorder="1" applyAlignment="1">
      <alignment horizontal="center"/>
      <protection/>
    </xf>
    <xf numFmtId="2" fontId="16" fillId="0" borderId="11" xfId="64" applyNumberFormat="1" applyFont="1" applyFill="1" applyBorder="1" applyAlignment="1">
      <alignment horizontal="center"/>
      <protection/>
    </xf>
    <xf numFmtId="0" fontId="16" fillId="0" borderId="16" xfId="64" applyFont="1" applyBorder="1" applyAlignment="1">
      <alignment horizontal="center"/>
      <protection/>
    </xf>
    <xf numFmtId="0" fontId="16" fillId="0" borderId="0" xfId="59" applyFont="1" applyFill="1" applyBorder="1">
      <alignment/>
      <protection/>
    </xf>
    <xf numFmtId="2" fontId="16" fillId="0" borderId="0" xfId="59" applyNumberFormat="1" applyFont="1" applyFill="1" applyBorder="1" applyAlignment="1">
      <alignment horizontal="center"/>
      <protection/>
    </xf>
    <xf numFmtId="0" fontId="16" fillId="0" borderId="11" xfId="65" applyFont="1" applyBorder="1" applyAlignment="1">
      <alignment horizontal="center"/>
      <protection/>
    </xf>
    <xf numFmtId="2" fontId="16" fillId="0" borderId="11" xfId="65" applyNumberFormat="1" applyFont="1" applyFill="1" applyBorder="1" applyAlignment="1">
      <alignment horizontal="center"/>
      <protection/>
    </xf>
    <xf numFmtId="0" fontId="16" fillId="0" borderId="16" xfId="65" applyFont="1" applyBorder="1" applyAlignment="1">
      <alignment horizontal="center"/>
      <protection/>
    </xf>
    <xf numFmtId="0" fontId="16" fillId="0" borderId="11" xfId="67" applyFont="1" applyBorder="1" applyAlignment="1">
      <alignment horizontal="center"/>
      <protection/>
    </xf>
    <xf numFmtId="2" fontId="16" fillId="0" borderId="11" xfId="67" applyNumberFormat="1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/>
      <protection/>
    </xf>
    <xf numFmtId="0" fontId="16" fillId="0" borderId="11" xfId="68" applyFont="1" applyBorder="1" applyAlignment="1">
      <alignment horizontal="center"/>
      <protection/>
    </xf>
    <xf numFmtId="2" fontId="16" fillId="0" borderId="11" xfId="68" applyNumberFormat="1" applyFont="1" applyFill="1" applyBorder="1" applyAlignment="1">
      <alignment horizontal="center"/>
      <protection/>
    </xf>
    <xf numFmtId="0" fontId="16" fillId="0" borderId="16" xfId="68" applyFont="1" applyBorder="1" applyAlignment="1">
      <alignment horizontal="center"/>
      <protection/>
    </xf>
    <xf numFmtId="2" fontId="15" fillId="0" borderId="0" xfId="66" applyNumberFormat="1" applyFont="1" applyFill="1" applyBorder="1" applyAlignment="1">
      <alignment horizontal="center"/>
      <protection/>
    </xf>
    <xf numFmtId="0" fontId="15" fillId="0" borderId="0" xfId="66" applyFont="1" applyFill="1" applyBorder="1">
      <alignment/>
      <protection/>
    </xf>
    <xf numFmtId="0" fontId="16" fillId="0" borderId="0" xfId="56" applyFont="1" applyFill="1" applyBorder="1">
      <alignment/>
      <protection/>
    </xf>
    <xf numFmtId="2" fontId="16" fillId="0" borderId="0" xfId="56" applyNumberFormat="1" applyFont="1" applyFill="1" applyBorder="1" applyAlignment="1">
      <alignment horizontal="center" vertical="center" wrapText="1"/>
      <protection/>
    </xf>
    <xf numFmtId="0" fontId="16" fillId="0" borderId="0" xfId="69" applyFont="1" applyFill="1" applyBorder="1">
      <alignment/>
      <protection/>
    </xf>
    <xf numFmtId="2" fontId="16" fillId="0" borderId="0" xfId="69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2" fontId="16" fillId="0" borderId="0" xfId="57" applyNumberFormat="1" applyFont="1" applyFill="1" applyBorder="1" applyAlignment="1">
      <alignment horizontal="center"/>
      <protection/>
    </xf>
    <xf numFmtId="0" fontId="16" fillId="0" borderId="16" xfId="63" applyFont="1" applyBorder="1" applyAlignment="1">
      <alignment horizontal="center"/>
      <protection/>
    </xf>
    <xf numFmtId="0" fontId="16" fillId="0" borderId="0" xfId="62" applyFont="1" applyFill="1" applyBorder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16" fillId="0" borderId="0" xfId="62" applyFont="1" applyFill="1" applyBorder="1" applyAlignment="1">
      <alignment horizontal="left"/>
      <protection/>
    </xf>
    <xf numFmtId="0" fontId="16" fillId="0" borderId="10" xfId="61" applyFont="1" applyBorder="1" applyAlignment="1">
      <alignment horizontal="center"/>
      <protection/>
    </xf>
    <xf numFmtId="0" fontId="16" fillId="0" borderId="11" xfId="70" applyFont="1" applyBorder="1" applyAlignment="1">
      <alignment horizontal="center"/>
      <protection/>
    </xf>
    <xf numFmtId="2" fontId="16" fillId="0" borderId="11" xfId="70" applyNumberFormat="1" applyFont="1" applyFill="1" applyBorder="1" applyAlignment="1">
      <alignment horizontal="center"/>
      <protection/>
    </xf>
    <xf numFmtId="0" fontId="16" fillId="0" borderId="16" xfId="70" applyFont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0" fontId="16" fillId="0" borderId="11" xfId="61" applyFont="1" applyBorder="1" applyAlignment="1">
      <alignment horizontal="center"/>
      <protection/>
    </xf>
    <xf numFmtId="2" fontId="16" fillId="0" borderId="11" xfId="61" applyNumberFormat="1" applyFont="1" applyFill="1" applyBorder="1" applyAlignment="1">
      <alignment horizontal="center"/>
      <protection/>
    </xf>
    <xf numFmtId="0" fontId="16" fillId="0" borderId="16" xfId="61" applyFont="1" applyBorder="1" applyAlignment="1">
      <alignment horizontal="center"/>
      <protection/>
    </xf>
    <xf numFmtId="2" fontId="15" fillId="0" borderId="0" xfId="62" applyNumberFormat="1" applyFont="1" applyFill="1" applyBorder="1" applyAlignment="1">
      <alignment horizontal="center"/>
      <protection/>
    </xf>
    <xf numFmtId="0" fontId="15" fillId="0" borderId="0" xfId="62" applyFont="1" applyFill="1" applyBorder="1">
      <alignment/>
      <protection/>
    </xf>
    <xf numFmtId="0" fontId="16" fillId="0" borderId="0" xfId="69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16" xfId="60" applyFont="1" applyFill="1" applyBorder="1" applyAlignment="1">
      <alignment horizontal="center"/>
      <protection/>
    </xf>
    <xf numFmtId="0" fontId="16" fillId="0" borderId="0" xfId="64" applyFont="1" applyFill="1" applyBorder="1" applyAlignment="1">
      <alignment horizontal="left"/>
      <protection/>
    </xf>
    <xf numFmtId="0" fontId="16" fillId="0" borderId="11" xfId="56" applyFont="1" applyBorder="1" applyAlignment="1">
      <alignment horizontal="center"/>
      <protection/>
    </xf>
    <xf numFmtId="2" fontId="16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6" fillId="0" borderId="10" xfId="64" applyFont="1" applyFill="1" applyBorder="1" applyAlignment="1">
      <alignment horizontal="center"/>
      <protection/>
    </xf>
    <xf numFmtId="0" fontId="16" fillId="0" borderId="11" xfId="64" applyFont="1" applyFill="1" applyBorder="1" applyAlignment="1">
      <alignment horizontal="center"/>
      <protection/>
    </xf>
    <xf numFmtId="0" fontId="16" fillId="0" borderId="16" xfId="64" applyFont="1" applyFill="1" applyBorder="1" applyAlignment="1">
      <alignment horizontal="center"/>
      <protection/>
    </xf>
    <xf numFmtId="0" fontId="15" fillId="23" borderId="10" xfId="64" applyFont="1" applyFill="1" applyBorder="1" applyAlignment="1">
      <alignment horizontal="center"/>
      <protection/>
    </xf>
    <xf numFmtId="0" fontId="15" fillId="23" borderId="11" xfId="64" applyFont="1" applyFill="1" applyBorder="1" applyAlignment="1">
      <alignment horizontal="center"/>
      <protection/>
    </xf>
    <xf numFmtId="0" fontId="15" fillId="23" borderId="16" xfId="64" applyFont="1" applyFill="1" applyBorder="1" applyAlignment="1">
      <alignment horizontal="center"/>
      <protection/>
    </xf>
    <xf numFmtId="2" fontId="15" fillId="26" borderId="13" xfId="0" applyNumberFormat="1" applyFont="1" applyFill="1" applyBorder="1" applyAlignment="1">
      <alignment horizontal="center"/>
    </xf>
    <xf numFmtId="0" fontId="15" fillId="26" borderId="17" xfId="0" applyFont="1" applyFill="1" applyBorder="1" applyAlignment="1">
      <alignment horizontal="center"/>
    </xf>
    <xf numFmtId="0" fontId="16" fillId="0" borderId="22" xfId="72" applyFont="1" applyBorder="1" applyAlignment="1">
      <alignment horizontal="left"/>
      <protection/>
    </xf>
    <xf numFmtId="0" fontId="16" fillId="0" borderId="23" xfId="72" applyFont="1" applyBorder="1" applyAlignment="1">
      <alignment horizontal="left"/>
      <protection/>
    </xf>
    <xf numFmtId="0" fontId="16" fillId="0" borderId="23" xfId="72" applyFont="1" applyBorder="1" applyAlignment="1">
      <alignment horizontal="center"/>
      <protection/>
    </xf>
    <xf numFmtId="0" fontId="16" fillId="0" borderId="24" xfId="72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6" xfId="70" applyFont="1" applyBorder="1">
      <alignment/>
      <protection/>
    </xf>
    <xf numFmtId="0" fontId="2" fillId="0" borderId="11" xfId="69" applyFont="1" applyBorder="1">
      <alignment/>
      <protection/>
    </xf>
    <xf numFmtId="0" fontId="2" fillId="0" borderId="16" xfId="69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6" xfId="69" applyFont="1" applyBorder="1" applyAlignment="1">
      <alignment horizontal="left"/>
      <protection/>
    </xf>
    <xf numFmtId="0" fontId="2" fillId="0" borderId="16" xfId="56" applyFont="1" applyBorder="1">
      <alignment/>
      <protection/>
    </xf>
    <xf numFmtId="0" fontId="2" fillId="0" borderId="11" xfId="57" applyFont="1" applyBorder="1">
      <alignment/>
      <protection/>
    </xf>
    <xf numFmtId="0" fontId="2" fillId="0" borderId="16" xfId="57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16" xfId="58" applyFont="1" applyBorder="1">
      <alignment/>
      <protection/>
    </xf>
    <xf numFmtId="0" fontId="2" fillId="0" borderId="16" xfId="58" applyFont="1" applyBorder="1" applyAlignment="1">
      <alignment horizontal="left"/>
      <protection/>
    </xf>
    <xf numFmtId="0" fontId="2" fillId="0" borderId="11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left"/>
      <protection/>
    </xf>
    <xf numFmtId="0" fontId="2" fillId="0" borderId="11" xfId="61" applyFont="1" applyBorder="1">
      <alignment/>
      <protection/>
    </xf>
    <xf numFmtId="0" fontId="2" fillId="0" borderId="16" xfId="61" applyFont="1" applyBorder="1">
      <alignment/>
      <protection/>
    </xf>
    <xf numFmtId="0" fontId="2" fillId="0" borderId="11" xfId="60" applyFont="1" applyBorder="1">
      <alignment/>
      <protection/>
    </xf>
    <xf numFmtId="0" fontId="2" fillId="0" borderId="16" xfId="60" applyFont="1" applyBorder="1">
      <alignment/>
      <protection/>
    </xf>
    <xf numFmtId="0" fontId="2" fillId="0" borderId="16" xfId="60" applyFont="1" applyFill="1" applyBorder="1">
      <alignment/>
      <protection/>
    </xf>
    <xf numFmtId="0" fontId="2" fillId="0" borderId="11" xfId="62" applyFont="1" applyBorder="1">
      <alignment/>
      <protection/>
    </xf>
    <xf numFmtId="0" fontId="2" fillId="0" borderId="16" xfId="62" applyFont="1" applyBorder="1">
      <alignment/>
      <protection/>
    </xf>
    <xf numFmtId="0" fontId="2" fillId="0" borderId="11" xfId="63" applyFont="1" applyBorder="1">
      <alignment/>
      <protection/>
    </xf>
    <xf numFmtId="0" fontId="2" fillId="0" borderId="16" xfId="63" applyFont="1" applyBorder="1">
      <alignment/>
      <protection/>
    </xf>
    <xf numFmtId="0" fontId="2" fillId="0" borderId="16" xfId="63" applyFont="1" applyBorder="1" applyAlignment="1">
      <alignment horizontal="left"/>
      <protection/>
    </xf>
    <xf numFmtId="0" fontId="2" fillId="0" borderId="11" xfId="64" applyFont="1" applyBorder="1">
      <alignment/>
      <protection/>
    </xf>
    <xf numFmtId="0" fontId="2" fillId="0" borderId="16" xfId="64" applyFont="1" applyBorder="1">
      <alignment/>
      <protection/>
    </xf>
    <xf numFmtId="0" fontId="2" fillId="0" borderId="16" xfId="64" applyFont="1" applyBorder="1" applyAlignment="1">
      <alignment horizontal="left"/>
      <protection/>
    </xf>
    <xf numFmtId="0" fontId="2" fillId="0" borderId="11" xfId="65" applyFont="1" applyBorder="1">
      <alignment/>
      <protection/>
    </xf>
    <xf numFmtId="0" fontId="2" fillId="0" borderId="16" xfId="65" applyFont="1" applyBorder="1">
      <alignment/>
      <protection/>
    </xf>
    <xf numFmtId="0" fontId="2" fillId="0" borderId="11" xfId="66" applyFont="1" applyBorder="1">
      <alignment/>
      <protection/>
    </xf>
    <xf numFmtId="0" fontId="2" fillId="0" borderId="16" xfId="66" applyFont="1" applyBorder="1">
      <alignment/>
      <protection/>
    </xf>
    <xf numFmtId="0" fontId="2" fillId="0" borderId="11" xfId="66" applyFont="1" applyFill="1" applyBorder="1" applyAlignment="1">
      <alignment horizontal="center"/>
      <protection/>
    </xf>
    <xf numFmtId="0" fontId="2" fillId="0" borderId="11" xfId="67" applyFont="1" applyBorder="1">
      <alignment/>
      <protection/>
    </xf>
    <xf numFmtId="0" fontId="2" fillId="0" borderId="16" xfId="67" applyFont="1" applyBorder="1">
      <alignment/>
      <protection/>
    </xf>
    <xf numFmtId="0" fontId="2" fillId="0" borderId="11" xfId="68" applyFont="1" applyBorder="1">
      <alignment/>
      <protection/>
    </xf>
    <xf numFmtId="0" fontId="2" fillId="0" borderId="16" xfId="68" applyFont="1" applyBorder="1">
      <alignment/>
      <protection/>
    </xf>
    <xf numFmtId="0" fontId="16" fillId="0" borderId="20" xfId="64" applyFont="1" applyFill="1" applyBorder="1" applyAlignment="1">
      <alignment horizontal="center"/>
      <protection/>
    </xf>
    <xf numFmtId="0" fontId="16" fillId="0" borderId="21" xfId="64" applyFont="1" applyFill="1" applyBorder="1" applyAlignment="1">
      <alignment horizontal="center"/>
      <protection/>
    </xf>
    <xf numFmtId="0" fontId="16" fillId="0" borderId="19" xfId="64" applyFont="1" applyFill="1" applyBorder="1" applyAlignment="1">
      <alignment horizontal="center"/>
      <protection/>
    </xf>
    <xf numFmtId="0" fontId="15" fillId="23" borderId="20" xfId="64" applyFont="1" applyFill="1" applyBorder="1" applyAlignment="1">
      <alignment horizontal="center"/>
      <protection/>
    </xf>
    <xf numFmtId="0" fontId="15" fillId="23" borderId="21" xfId="64" applyFont="1" applyFill="1" applyBorder="1" applyAlignment="1">
      <alignment horizontal="center"/>
      <protection/>
    </xf>
    <xf numFmtId="0" fontId="15" fillId="23" borderId="19" xfId="64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4" borderId="26" xfId="0" applyFill="1" applyBorder="1" applyAlignment="1">
      <alignment/>
    </xf>
    <xf numFmtId="0" fontId="2" fillId="4" borderId="27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7" fillId="26" borderId="11" xfId="0" applyFont="1" applyFill="1" applyBorder="1" applyAlignment="1">
      <alignment horizontal="center"/>
    </xf>
    <xf numFmtId="0" fontId="7" fillId="26" borderId="33" xfId="0" applyFont="1" applyFill="1" applyBorder="1" applyAlignment="1">
      <alignment horizontal="center"/>
    </xf>
    <xf numFmtId="0" fontId="7" fillId="26" borderId="35" xfId="0" applyFont="1" applyFill="1" applyBorder="1" applyAlignment="1">
      <alignment horizontal="center"/>
    </xf>
    <xf numFmtId="0" fontId="0" fillId="4" borderId="36" xfId="0" applyFill="1" applyBorder="1" applyAlignment="1">
      <alignment/>
    </xf>
    <xf numFmtId="0" fontId="0" fillId="4" borderId="33" xfId="0" applyFill="1" applyBorder="1" applyAlignment="1">
      <alignment/>
    </xf>
    <xf numFmtId="0" fontId="0" fillId="25" borderId="33" xfId="0" applyFill="1" applyBorder="1" applyAlignment="1" applyProtection="1">
      <alignment horizontal="center"/>
      <protection locked="0"/>
    </xf>
    <xf numFmtId="0" fontId="0" fillId="23" borderId="33" xfId="0" applyFill="1" applyBorder="1" applyAlignment="1" applyProtection="1">
      <alignment/>
      <protection locked="0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24" fillId="4" borderId="11" xfId="0" applyFont="1" applyFill="1" applyBorder="1" applyAlignment="1">
      <alignment/>
    </xf>
    <xf numFmtId="0" fontId="0" fillId="18" borderId="12" xfId="0" applyFill="1" applyBorder="1" applyAlignment="1">
      <alignment/>
    </xf>
    <xf numFmtId="0" fontId="7" fillId="18" borderId="13" xfId="0" applyFont="1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1" xfId="0" applyFill="1" applyBorder="1" applyAlignment="1" applyProtection="1">
      <alignment/>
      <protection locked="0"/>
    </xf>
    <xf numFmtId="0" fontId="15" fillId="3" borderId="10" xfId="64" applyFont="1" applyFill="1" applyBorder="1" applyAlignment="1">
      <alignment horizontal="right"/>
      <protection/>
    </xf>
    <xf numFmtId="0" fontId="15" fillId="3" borderId="11" xfId="64" applyFont="1" applyFill="1" applyBorder="1" applyAlignment="1">
      <alignment horizontal="right"/>
      <protection/>
    </xf>
    <xf numFmtId="0" fontId="20" fillId="0" borderId="0" xfId="71" applyFont="1" applyAlignment="1">
      <alignment horizontal="center"/>
      <protection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4" fillId="4" borderId="38" xfId="0" applyFont="1" applyFill="1" applyBorder="1" applyAlignment="1">
      <alignment horizontal="center" wrapText="1"/>
    </xf>
    <xf numFmtId="0" fontId="24" fillId="4" borderId="38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7" fillId="4" borderId="39" xfId="0" applyFont="1" applyFill="1" applyBorder="1" applyAlignment="1">
      <alignment horizontal="center" wrapText="1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12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9" fillId="0" borderId="18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15" fillId="23" borderId="10" xfId="0" applyFont="1" applyFill="1" applyBorder="1" applyAlignment="1">
      <alignment horizontal="center"/>
    </xf>
    <xf numFmtId="0" fontId="15" fillId="23" borderId="11" xfId="0" applyFont="1" applyFill="1" applyBorder="1" applyAlignment="1">
      <alignment horizontal="center"/>
    </xf>
    <xf numFmtId="0" fontId="15" fillId="23" borderId="11" xfId="64" applyFont="1" applyFill="1" applyBorder="1" applyAlignment="1">
      <alignment horizontal="center"/>
      <protection/>
    </xf>
    <xf numFmtId="0" fontId="15" fillId="26" borderId="12" xfId="0" applyFont="1" applyFill="1" applyBorder="1" applyAlignment="1">
      <alignment horizontal="center"/>
    </xf>
    <xf numFmtId="0" fontId="15" fillId="26" borderId="13" xfId="0" applyFont="1" applyFill="1" applyBorder="1" applyAlignment="1">
      <alignment horizontal="center"/>
    </xf>
    <xf numFmtId="0" fontId="7" fillId="0" borderId="0" xfId="71" applyFont="1" applyBorder="1" applyAlignment="1">
      <alignment horizontal="center"/>
      <protection/>
    </xf>
    <xf numFmtId="0" fontId="16" fillId="0" borderId="18" xfId="71" applyFont="1" applyBorder="1" applyAlignment="1">
      <alignment horizontal="center" vertical="center" wrapText="1"/>
      <protection/>
    </xf>
    <xf numFmtId="0" fontId="16" fillId="0" borderId="10" xfId="71" applyFont="1" applyBorder="1" applyAlignment="1">
      <alignment horizontal="center" vertical="center" wrapText="1"/>
      <protection/>
    </xf>
    <xf numFmtId="0" fontId="16" fillId="0" borderId="14" xfId="71" applyFont="1" applyBorder="1" applyAlignment="1">
      <alignment horizontal="center" vertical="center" wrapText="1"/>
      <protection/>
    </xf>
    <xf numFmtId="0" fontId="16" fillId="0" borderId="11" xfId="71" applyFont="1" applyBorder="1" applyAlignment="1">
      <alignment horizontal="center" vertical="center" wrapText="1"/>
      <protection/>
    </xf>
    <xf numFmtId="0" fontId="16" fillId="0" borderId="15" xfId="71" applyFont="1" applyBorder="1" applyAlignment="1">
      <alignment horizontal="center" vertical="center" wrapText="1"/>
      <protection/>
    </xf>
    <xf numFmtId="0" fontId="16" fillId="0" borderId="16" xfId="71" applyFont="1" applyBorder="1" applyAlignment="1">
      <alignment horizontal="center" vertical="center" wrapText="1"/>
      <protection/>
    </xf>
  </cellXfs>
  <cellStyles count="6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_Лист1" xfId="55"/>
    <cellStyle name="Обычный_Лист1_03 Бро" xfId="56"/>
    <cellStyle name="Обычный_Лист1_04 Бус" xfId="57"/>
    <cellStyle name="Обычный_Лист1_05 Дро" xfId="58"/>
    <cellStyle name="Обычный_Лист1_06 жов" xfId="59"/>
    <cellStyle name="Обычный_Лист1_09 Рав" xfId="60"/>
    <cellStyle name="Обычный_Лист1_1" xfId="61"/>
    <cellStyle name="Обычный_Лист1_10 Рад" xfId="62"/>
    <cellStyle name="Обычный_Лист1_11 Сам" xfId="63"/>
    <cellStyle name="Обычный_Лист1_12 Ско" xfId="64"/>
    <cellStyle name="Обычный_Лист1_13 Сла" xfId="65"/>
    <cellStyle name="Обычный_Лист1_14 Ста" xfId="66"/>
    <cellStyle name="Обычный_Лист1_16 Тур" xfId="67"/>
    <cellStyle name="Обычный_Лист1_17 НПП" xfId="68"/>
    <cellStyle name="Обычный_Лист1_Лист15" xfId="69"/>
    <cellStyle name="Обычный_Лист1_Лист16" xfId="70"/>
    <cellStyle name="Обычный_Лист1_ОУЛМГ 1" xfId="71"/>
    <cellStyle name="Обычный_ОУЛМГ 1" xfId="72"/>
    <cellStyle name="Підсумок" xfId="73"/>
    <cellStyle name="Поганий" xfId="74"/>
    <cellStyle name="Примітка" xfId="75"/>
    <cellStyle name="Результат" xfId="76"/>
    <cellStyle name="Середній" xfId="77"/>
    <cellStyle name="Текст попередження" xfId="78"/>
    <cellStyle name="Текст пояснення" xfId="79"/>
    <cellStyle name="Comma" xfId="80"/>
    <cellStyle name="Comma [0]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6\&#1042;&#1080;&#1088;&#1086;&#1073;&#1085;&#1080;&#1095;&#1072;%20&#1087;&#1088;&#1086;&#1075;&#1088;&#1072;&#1084;&#1072;\2%20&#1082;&#1074;&#1072;&#1088;&#1090;&#1072;&#1083;\(2)&#1042;&#1055;%20&#1087;&#1086;%20&#1074;&#1080;&#1082;%20&#1083;-&#1084;%20&#1085;&#1077;&#1086;&#1073;&#1088;&#1086;&#1073;%20&#1085;&#1072;%202%20&#1082;&#1074;%202016%20(&#1060;&#1086;&#1088;&#1084;&#1072;%201-&#1050;&#105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УЛМГ"/>
      <sheetName val="01_біб"/>
      <sheetName val="02_бор"/>
      <sheetName val="03_бро"/>
      <sheetName val="04_бус"/>
      <sheetName val="05_дро"/>
      <sheetName val="06_жов"/>
      <sheetName val="07_зол"/>
      <sheetName val="08_льв"/>
      <sheetName val="09_рав"/>
      <sheetName val="10_рад"/>
      <sheetName val="11_сам"/>
      <sheetName val="12_ско"/>
      <sheetName val="13_сла"/>
      <sheetName val="14_стс"/>
      <sheetName val="15_стр"/>
      <sheetName val="16_тур"/>
      <sheetName val="17_нпп"/>
      <sheetName val="18_лснц"/>
    </sheetNames>
    <sheetDataSet>
      <sheetData sheetId="1">
        <row r="12">
          <cell r="E12">
            <v>11</v>
          </cell>
          <cell r="H12">
            <v>11</v>
          </cell>
          <cell r="M12">
            <v>0</v>
          </cell>
        </row>
        <row r="13">
          <cell r="E13">
            <v>8</v>
          </cell>
          <cell r="H13">
            <v>8</v>
          </cell>
          <cell r="M13">
            <v>0</v>
          </cell>
        </row>
        <row r="14">
          <cell r="M14">
            <v>0</v>
          </cell>
        </row>
        <row r="15">
          <cell r="E15">
            <v>371</v>
          </cell>
          <cell r="F15">
            <v>15</v>
          </cell>
          <cell r="G15">
            <v>20</v>
          </cell>
          <cell r="H15">
            <v>86</v>
          </cell>
          <cell r="K15">
            <v>280</v>
          </cell>
          <cell r="M15">
            <v>280</v>
          </cell>
        </row>
        <row r="16">
          <cell r="E16">
            <v>72</v>
          </cell>
          <cell r="H16">
            <v>12</v>
          </cell>
          <cell r="K16">
            <v>60</v>
          </cell>
          <cell r="M16">
            <v>60</v>
          </cell>
        </row>
        <row r="17">
          <cell r="E17">
            <v>1165</v>
          </cell>
          <cell r="F17">
            <v>15</v>
          </cell>
          <cell r="K17">
            <v>1180</v>
          </cell>
          <cell r="M17">
            <v>1180</v>
          </cell>
        </row>
        <row r="18">
          <cell r="E18">
            <v>55</v>
          </cell>
          <cell r="K18">
            <v>55</v>
          </cell>
          <cell r="M18">
            <v>55</v>
          </cell>
        </row>
        <row r="19">
          <cell r="E19">
            <v>26</v>
          </cell>
          <cell r="K19">
            <v>26</v>
          </cell>
          <cell r="M19">
            <v>26</v>
          </cell>
        </row>
        <row r="20">
          <cell r="M20">
            <v>0</v>
          </cell>
        </row>
        <row r="21">
          <cell r="M21">
            <v>0</v>
          </cell>
        </row>
        <row r="22">
          <cell r="E22">
            <v>10</v>
          </cell>
          <cell r="F22">
            <v>25</v>
          </cell>
          <cell r="H22">
            <v>35</v>
          </cell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30</v>
          </cell>
          <cell r="K29">
            <v>30</v>
          </cell>
          <cell r="M29">
            <v>30</v>
          </cell>
        </row>
        <row r="30">
          <cell r="M30">
            <v>0</v>
          </cell>
        </row>
        <row r="31">
          <cell r="M31">
            <v>0</v>
          </cell>
        </row>
        <row r="32">
          <cell r="E32">
            <v>30</v>
          </cell>
          <cell r="F32">
            <v>70</v>
          </cell>
          <cell r="K32">
            <v>100</v>
          </cell>
          <cell r="M32">
            <v>100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E38">
            <v>80</v>
          </cell>
          <cell r="F38">
            <v>10</v>
          </cell>
          <cell r="G38">
            <v>20</v>
          </cell>
          <cell r="H38">
            <v>70</v>
          </cell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7</v>
          </cell>
          <cell r="H41">
            <v>7</v>
          </cell>
          <cell r="M41">
            <v>0</v>
          </cell>
        </row>
        <row r="42">
          <cell r="M42">
            <v>0</v>
          </cell>
        </row>
        <row r="43">
          <cell r="E43">
            <v>120</v>
          </cell>
          <cell r="F43">
            <v>5</v>
          </cell>
          <cell r="J43">
            <v>15</v>
          </cell>
          <cell r="K43">
            <v>110</v>
          </cell>
          <cell r="M43">
            <v>110</v>
          </cell>
        </row>
        <row r="44">
          <cell r="E44">
            <v>81</v>
          </cell>
          <cell r="F44">
            <v>15</v>
          </cell>
          <cell r="J44">
            <v>20</v>
          </cell>
          <cell r="K44">
            <v>76</v>
          </cell>
          <cell r="M44">
            <v>76</v>
          </cell>
        </row>
        <row r="45">
          <cell r="M45">
            <v>0</v>
          </cell>
        </row>
        <row r="46">
          <cell r="F46">
            <v>5</v>
          </cell>
          <cell r="K46">
            <v>5</v>
          </cell>
          <cell r="M46">
            <v>5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60</v>
          </cell>
          <cell r="G52">
            <v>5</v>
          </cell>
          <cell r="H52">
            <v>10</v>
          </cell>
          <cell r="K52">
            <v>45</v>
          </cell>
          <cell r="M52">
            <v>45</v>
          </cell>
        </row>
        <row r="53">
          <cell r="E53">
            <v>1100</v>
          </cell>
          <cell r="F53">
            <v>75</v>
          </cell>
          <cell r="H53">
            <v>255</v>
          </cell>
          <cell r="K53">
            <v>920</v>
          </cell>
          <cell r="M53">
            <v>920</v>
          </cell>
        </row>
        <row r="54">
          <cell r="E54">
            <v>100</v>
          </cell>
          <cell r="G54">
            <v>5</v>
          </cell>
          <cell r="H54">
            <v>10</v>
          </cell>
          <cell r="K54">
            <v>85</v>
          </cell>
          <cell r="M54">
            <v>85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4175</v>
          </cell>
          <cell r="F57">
            <v>2025</v>
          </cell>
          <cell r="G57">
            <v>50</v>
          </cell>
          <cell r="H57">
            <v>2875</v>
          </cell>
          <cell r="I57">
            <v>600</v>
          </cell>
          <cell r="K57">
            <v>2675</v>
          </cell>
          <cell r="M57">
            <v>2675</v>
          </cell>
        </row>
      </sheetData>
      <sheetData sheetId="2">
        <row r="12">
          <cell r="M12">
            <v>0</v>
          </cell>
        </row>
        <row r="13">
          <cell r="E13">
            <v>750</v>
          </cell>
          <cell r="F13">
            <v>650</v>
          </cell>
          <cell r="G13">
            <v>20</v>
          </cell>
          <cell r="H13">
            <v>80</v>
          </cell>
          <cell r="K13">
            <v>1300</v>
          </cell>
          <cell r="M13">
            <v>1300</v>
          </cell>
        </row>
        <row r="14">
          <cell r="E14">
            <v>750</v>
          </cell>
          <cell r="F14">
            <v>700</v>
          </cell>
          <cell r="G14">
            <v>20</v>
          </cell>
          <cell r="H14">
            <v>30</v>
          </cell>
          <cell r="K14">
            <v>1400</v>
          </cell>
          <cell r="M14">
            <v>1400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50</v>
          </cell>
          <cell r="F36">
            <v>50</v>
          </cell>
          <cell r="H36">
            <v>100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200</v>
          </cell>
          <cell r="F43">
            <v>50</v>
          </cell>
          <cell r="J43">
            <v>50</v>
          </cell>
          <cell r="K43">
            <v>200</v>
          </cell>
          <cell r="M43">
            <v>200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E48">
            <v>300</v>
          </cell>
          <cell r="F48">
            <v>350</v>
          </cell>
          <cell r="J48">
            <v>200</v>
          </cell>
          <cell r="K48">
            <v>450</v>
          </cell>
          <cell r="M48">
            <v>450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300</v>
          </cell>
          <cell r="F52">
            <v>350</v>
          </cell>
          <cell r="K52">
            <v>650</v>
          </cell>
          <cell r="M52">
            <v>650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600</v>
          </cell>
          <cell r="F57">
            <v>700</v>
          </cell>
          <cell r="G57">
            <v>200</v>
          </cell>
          <cell r="H57">
            <v>400</v>
          </cell>
          <cell r="K57">
            <v>700</v>
          </cell>
          <cell r="M57">
            <v>700</v>
          </cell>
        </row>
      </sheetData>
      <sheetData sheetId="3">
        <row r="12">
          <cell r="E12">
            <v>4920</v>
          </cell>
          <cell r="F12">
            <v>325</v>
          </cell>
          <cell r="H12">
            <v>150</v>
          </cell>
          <cell r="I12">
            <v>4915</v>
          </cell>
          <cell r="K12">
            <v>180</v>
          </cell>
          <cell r="M12">
            <v>180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250</v>
          </cell>
          <cell r="K15">
            <v>250</v>
          </cell>
          <cell r="M15">
            <v>250</v>
          </cell>
        </row>
        <row r="16">
          <cell r="E16">
            <v>650</v>
          </cell>
          <cell r="F16">
            <v>10</v>
          </cell>
          <cell r="I16">
            <v>195</v>
          </cell>
          <cell r="K16">
            <v>465</v>
          </cell>
          <cell r="M16">
            <v>465</v>
          </cell>
        </row>
        <row r="17">
          <cell r="E17">
            <v>298</v>
          </cell>
          <cell r="K17">
            <v>298</v>
          </cell>
          <cell r="M17">
            <v>298</v>
          </cell>
        </row>
        <row r="18">
          <cell r="E18">
            <v>43</v>
          </cell>
          <cell r="F18">
            <v>10</v>
          </cell>
          <cell r="K18">
            <v>53</v>
          </cell>
          <cell r="M18">
            <v>53</v>
          </cell>
        </row>
        <row r="19">
          <cell r="E19">
            <v>20</v>
          </cell>
          <cell r="K19">
            <v>20</v>
          </cell>
          <cell r="M19">
            <v>20</v>
          </cell>
        </row>
        <row r="20">
          <cell r="E20">
            <v>20</v>
          </cell>
          <cell r="F20">
            <v>5</v>
          </cell>
          <cell r="K20">
            <v>25</v>
          </cell>
          <cell r="M20">
            <v>25</v>
          </cell>
        </row>
        <row r="21">
          <cell r="E21">
            <v>110</v>
          </cell>
          <cell r="K21">
            <v>110</v>
          </cell>
          <cell r="M21">
            <v>110</v>
          </cell>
        </row>
        <row r="22">
          <cell r="E22">
            <v>20</v>
          </cell>
          <cell r="K22">
            <v>20</v>
          </cell>
          <cell r="M22">
            <v>20</v>
          </cell>
        </row>
        <row r="23">
          <cell r="M23">
            <v>0</v>
          </cell>
        </row>
        <row r="24">
          <cell r="E24">
            <v>10</v>
          </cell>
          <cell r="K24">
            <v>10</v>
          </cell>
          <cell r="M24">
            <v>10</v>
          </cell>
        </row>
        <row r="25">
          <cell r="E25">
            <v>27</v>
          </cell>
          <cell r="K25">
            <v>27</v>
          </cell>
          <cell r="M25">
            <v>27</v>
          </cell>
        </row>
        <row r="26">
          <cell r="M26">
            <v>0</v>
          </cell>
        </row>
        <row r="27">
          <cell r="E27">
            <v>30</v>
          </cell>
          <cell r="K27">
            <v>30</v>
          </cell>
          <cell r="M27">
            <v>30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395</v>
          </cell>
          <cell r="F31">
            <v>5</v>
          </cell>
          <cell r="K31">
            <v>400</v>
          </cell>
          <cell r="M31">
            <v>400</v>
          </cell>
        </row>
        <row r="32">
          <cell r="E32">
            <v>105</v>
          </cell>
          <cell r="F32">
            <v>5</v>
          </cell>
          <cell r="K32">
            <v>110</v>
          </cell>
          <cell r="M32">
            <v>110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1880</v>
          </cell>
          <cell r="F35">
            <v>300</v>
          </cell>
          <cell r="G35">
            <v>120</v>
          </cell>
          <cell r="I35">
            <v>2060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90</v>
          </cell>
          <cell r="F41">
            <v>15</v>
          </cell>
          <cell r="I41">
            <v>105</v>
          </cell>
          <cell r="M41">
            <v>0</v>
          </cell>
        </row>
        <row r="42">
          <cell r="M42">
            <v>0</v>
          </cell>
        </row>
        <row r="43">
          <cell r="E43">
            <v>1211</v>
          </cell>
          <cell r="F43">
            <v>424</v>
          </cell>
          <cell r="I43">
            <v>1035</v>
          </cell>
          <cell r="K43">
            <v>600</v>
          </cell>
          <cell r="M43">
            <v>600</v>
          </cell>
        </row>
        <row r="44">
          <cell r="E44">
            <v>250</v>
          </cell>
          <cell r="F44">
            <v>37</v>
          </cell>
          <cell r="K44">
            <v>287</v>
          </cell>
          <cell r="M44">
            <v>287</v>
          </cell>
        </row>
        <row r="45">
          <cell r="M45">
            <v>0</v>
          </cell>
        </row>
        <row r="46">
          <cell r="E46">
            <v>106</v>
          </cell>
          <cell r="K46">
            <v>106</v>
          </cell>
          <cell r="M46">
            <v>106</v>
          </cell>
        </row>
        <row r="47">
          <cell r="M47">
            <v>0</v>
          </cell>
        </row>
        <row r="48">
          <cell r="E48">
            <v>595</v>
          </cell>
          <cell r="F48">
            <v>765</v>
          </cell>
          <cell r="K48">
            <v>1360</v>
          </cell>
          <cell r="M48">
            <v>1360</v>
          </cell>
        </row>
        <row r="49">
          <cell r="E49">
            <v>470</v>
          </cell>
          <cell r="F49">
            <v>680</v>
          </cell>
          <cell r="K49">
            <v>1150</v>
          </cell>
          <cell r="M49">
            <v>1150</v>
          </cell>
        </row>
        <row r="50">
          <cell r="M50">
            <v>0</v>
          </cell>
        </row>
        <row r="51">
          <cell r="E51">
            <v>400</v>
          </cell>
          <cell r="F51">
            <v>100</v>
          </cell>
          <cell r="K51">
            <v>500</v>
          </cell>
          <cell r="M51">
            <v>500</v>
          </cell>
        </row>
        <row r="52">
          <cell r="F52">
            <v>1069</v>
          </cell>
          <cell r="I52">
            <v>1069</v>
          </cell>
          <cell r="M52">
            <v>0</v>
          </cell>
        </row>
        <row r="53">
          <cell r="E53">
            <v>163</v>
          </cell>
          <cell r="I53">
            <v>163</v>
          </cell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5097</v>
          </cell>
          <cell r="F57">
            <v>1380</v>
          </cell>
          <cell r="H57">
            <v>6477</v>
          </cell>
          <cell r="M57">
            <v>0</v>
          </cell>
        </row>
      </sheetData>
      <sheetData sheetId="4">
        <row r="12">
          <cell r="E12">
            <v>2725</v>
          </cell>
          <cell r="F12">
            <v>25</v>
          </cell>
          <cell r="G12">
            <v>50</v>
          </cell>
          <cell r="H12">
            <v>50</v>
          </cell>
          <cell r="I12">
            <v>400</v>
          </cell>
          <cell r="J12">
            <v>1350</v>
          </cell>
          <cell r="K12">
            <v>900</v>
          </cell>
          <cell r="M12">
            <v>900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5</v>
          </cell>
          <cell r="K15">
            <v>5</v>
          </cell>
          <cell r="M15">
            <v>5</v>
          </cell>
        </row>
        <row r="16">
          <cell r="E16">
            <v>310</v>
          </cell>
          <cell r="K16">
            <v>310</v>
          </cell>
          <cell r="M16">
            <v>310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910</v>
          </cell>
          <cell r="K31">
            <v>910</v>
          </cell>
          <cell r="M31">
            <v>910</v>
          </cell>
        </row>
        <row r="32">
          <cell r="E32">
            <v>40</v>
          </cell>
          <cell r="K32">
            <v>40</v>
          </cell>
          <cell r="M32">
            <v>40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645</v>
          </cell>
          <cell r="F43">
            <v>120</v>
          </cell>
          <cell r="I43">
            <v>623</v>
          </cell>
          <cell r="J43">
            <v>142</v>
          </cell>
          <cell r="M43">
            <v>0</v>
          </cell>
        </row>
        <row r="44">
          <cell r="E44">
            <v>40</v>
          </cell>
          <cell r="J44">
            <v>40</v>
          </cell>
          <cell r="M44">
            <v>0</v>
          </cell>
        </row>
        <row r="45">
          <cell r="M45">
            <v>0</v>
          </cell>
        </row>
        <row r="46">
          <cell r="F46">
            <v>25</v>
          </cell>
          <cell r="I46">
            <v>25</v>
          </cell>
          <cell r="M46">
            <v>0</v>
          </cell>
        </row>
        <row r="47">
          <cell r="M47">
            <v>0</v>
          </cell>
        </row>
        <row r="48">
          <cell r="E48">
            <v>730</v>
          </cell>
          <cell r="F48">
            <v>200</v>
          </cell>
          <cell r="J48">
            <v>430</v>
          </cell>
          <cell r="K48">
            <v>500</v>
          </cell>
          <cell r="M48">
            <v>500</v>
          </cell>
        </row>
        <row r="49">
          <cell r="E49">
            <v>970</v>
          </cell>
          <cell r="F49">
            <v>10</v>
          </cell>
          <cell r="J49">
            <v>180</v>
          </cell>
          <cell r="K49">
            <v>800</v>
          </cell>
          <cell r="M49">
            <v>800</v>
          </cell>
        </row>
        <row r="50">
          <cell r="M50">
            <v>0</v>
          </cell>
        </row>
        <row r="51">
          <cell r="E51">
            <v>900</v>
          </cell>
          <cell r="J51">
            <v>400</v>
          </cell>
          <cell r="K51">
            <v>500</v>
          </cell>
          <cell r="M51">
            <v>500</v>
          </cell>
        </row>
        <row r="52">
          <cell r="M52">
            <v>0</v>
          </cell>
        </row>
        <row r="53">
          <cell r="E53">
            <v>560</v>
          </cell>
          <cell r="F53">
            <v>100</v>
          </cell>
          <cell r="I53">
            <v>660</v>
          </cell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3068</v>
          </cell>
          <cell r="F57">
            <v>1000</v>
          </cell>
          <cell r="H57">
            <v>4068</v>
          </cell>
          <cell r="M57">
            <v>0</v>
          </cell>
        </row>
      </sheetData>
      <sheetData sheetId="5">
        <row r="12">
          <cell r="E12">
            <v>108</v>
          </cell>
          <cell r="F12">
            <v>500</v>
          </cell>
          <cell r="J12">
            <v>608</v>
          </cell>
          <cell r="M12">
            <v>0</v>
          </cell>
        </row>
        <row r="13">
          <cell r="E13">
            <v>211</v>
          </cell>
          <cell r="K13">
            <v>211</v>
          </cell>
          <cell r="M13">
            <v>211</v>
          </cell>
        </row>
        <row r="14">
          <cell r="E14">
            <v>1233</v>
          </cell>
          <cell r="F14">
            <v>500</v>
          </cell>
          <cell r="G14">
            <v>50</v>
          </cell>
          <cell r="H14">
            <v>200</v>
          </cell>
          <cell r="I14">
            <v>600</v>
          </cell>
          <cell r="K14">
            <v>883</v>
          </cell>
          <cell r="M14">
            <v>883</v>
          </cell>
        </row>
        <row r="15">
          <cell r="E15">
            <v>94</v>
          </cell>
          <cell r="K15">
            <v>94</v>
          </cell>
          <cell r="M15">
            <v>94</v>
          </cell>
        </row>
        <row r="16">
          <cell r="E16">
            <v>775</v>
          </cell>
          <cell r="F16">
            <v>40</v>
          </cell>
          <cell r="H16">
            <v>50</v>
          </cell>
          <cell r="I16">
            <v>100</v>
          </cell>
          <cell r="K16">
            <v>665</v>
          </cell>
          <cell r="M16">
            <v>665</v>
          </cell>
        </row>
        <row r="17">
          <cell r="E17">
            <v>300</v>
          </cell>
          <cell r="I17">
            <v>100</v>
          </cell>
          <cell r="K17">
            <v>200</v>
          </cell>
          <cell r="M17">
            <v>200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E27">
            <v>10</v>
          </cell>
          <cell r="K27">
            <v>10</v>
          </cell>
          <cell r="M27">
            <v>10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50</v>
          </cell>
          <cell r="F43">
            <v>15</v>
          </cell>
          <cell r="K43">
            <v>65</v>
          </cell>
          <cell r="M43">
            <v>65</v>
          </cell>
        </row>
        <row r="44">
          <cell r="E44">
            <v>46</v>
          </cell>
          <cell r="K44">
            <v>46</v>
          </cell>
          <cell r="M44">
            <v>46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E48">
            <v>100</v>
          </cell>
          <cell r="F48">
            <v>100</v>
          </cell>
          <cell r="K48">
            <v>200</v>
          </cell>
          <cell r="M48">
            <v>200</v>
          </cell>
        </row>
        <row r="49">
          <cell r="E49">
            <v>250</v>
          </cell>
          <cell r="F49">
            <v>50</v>
          </cell>
          <cell r="K49">
            <v>300</v>
          </cell>
          <cell r="M49">
            <v>300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460</v>
          </cell>
          <cell r="F52">
            <v>290</v>
          </cell>
          <cell r="H52">
            <v>50</v>
          </cell>
          <cell r="I52">
            <v>100</v>
          </cell>
          <cell r="K52">
            <v>600</v>
          </cell>
          <cell r="M52">
            <v>600</v>
          </cell>
        </row>
        <row r="53">
          <cell r="E53">
            <v>940</v>
          </cell>
          <cell r="F53">
            <v>370</v>
          </cell>
          <cell r="H53">
            <v>50</v>
          </cell>
          <cell r="I53">
            <v>200</v>
          </cell>
          <cell r="K53">
            <v>1060</v>
          </cell>
          <cell r="M53">
            <v>1060</v>
          </cell>
        </row>
        <row r="54">
          <cell r="M54">
            <v>0</v>
          </cell>
        </row>
        <row r="55">
          <cell r="E55">
            <v>100</v>
          </cell>
          <cell r="G55">
            <v>100</v>
          </cell>
          <cell r="M55">
            <v>0</v>
          </cell>
        </row>
        <row r="56">
          <cell r="M56">
            <v>0</v>
          </cell>
        </row>
        <row r="57">
          <cell r="E57">
            <v>4400</v>
          </cell>
          <cell r="F57">
            <v>865</v>
          </cell>
          <cell r="G57">
            <v>400</v>
          </cell>
          <cell r="H57">
            <v>1200</v>
          </cell>
          <cell r="I57">
            <v>500</v>
          </cell>
          <cell r="J57">
            <v>2265</v>
          </cell>
          <cell r="K57">
            <v>900</v>
          </cell>
          <cell r="M57">
            <v>900</v>
          </cell>
        </row>
      </sheetData>
      <sheetData sheetId="6">
        <row r="12">
          <cell r="E12">
            <v>2797</v>
          </cell>
          <cell r="F12">
            <v>247</v>
          </cell>
          <cell r="G12">
            <v>50</v>
          </cell>
          <cell r="H12">
            <v>50</v>
          </cell>
          <cell r="I12">
            <v>500</v>
          </cell>
          <cell r="J12">
            <v>1500</v>
          </cell>
          <cell r="K12">
            <v>944</v>
          </cell>
          <cell r="M12">
            <v>944</v>
          </cell>
        </row>
        <row r="13">
          <cell r="E13">
            <v>7</v>
          </cell>
          <cell r="F13">
            <v>18</v>
          </cell>
          <cell r="G13">
            <v>4</v>
          </cell>
          <cell r="H13">
            <v>4</v>
          </cell>
          <cell r="I13">
            <v>17</v>
          </cell>
          <cell r="M13">
            <v>0</v>
          </cell>
        </row>
        <row r="14">
          <cell r="M14">
            <v>0</v>
          </cell>
        </row>
        <row r="15">
          <cell r="E15">
            <v>6</v>
          </cell>
          <cell r="G15">
            <v>3</v>
          </cell>
          <cell r="H15">
            <v>3</v>
          </cell>
          <cell r="M15">
            <v>0</v>
          </cell>
        </row>
        <row r="16">
          <cell r="E16">
            <v>279</v>
          </cell>
          <cell r="F16">
            <v>15</v>
          </cell>
          <cell r="G16">
            <v>10</v>
          </cell>
          <cell r="H16">
            <v>10</v>
          </cell>
          <cell r="K16">
            <v>274</v>
          </cell>
          <cell r="M16">
            <v>274</v>
          </cell>
        </row>
        <row r="17">
          <cell r="E17">
            <v>13</v>
          </cell>
          <cell r="K17">
            <v>13</v>
          </cell>
          <cell r="M17">
            <v>13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E27">
            <v>10</v>
          </cell>
          <cell r="K27">
            <v>10</v>
          </cell>
          <cell r="M27">
            <v>10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261</v>
          </cell>
          <cell r="F31">
            <v>18</v>
          </cell>
          <cell r="K31">
            <v>279</v>
          </cell>
          <cell r="M31">
            <v>279</v>
          </cell>
        </row>
        <row r="32">
          <cell r="E32">
            <v>104</v>
          </cell>
          <cell r="F32">
            <v>38</v>
          </cell>
          <cell r="K32">
            <v>142</v>
          </cell>
          <cell r="M32">
            <v>142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28</v>
          </cell>
          <cell r="F35">
            <v>38</v>
          </cell>
          <cell r="I35">
            <v>66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857</v>
          </cell>
          <cell r="F43">
            <v>375</v>
          </cell>
          <cell r="I43">
            <v>1000</v>
          </cell>
          <cell r="K43">
            <v>232</v>
          </cell>
          <cell r="M43">
            <v>232</v>
          </cell>
        </row>
        <row r="44">
          <cell r="E44">
            <v>4</v>
          </cell>
          <cell r="F44">
            <v>33</v>
          </cell>
          <cell r="K44">
            <v>37</v>
          </cell>
          <cell r="M44">
            <v>37</v>
          </cell>
        </row>
        <row r="45">
          <cell r="M45">
            <v>0</v>
          </cell>
        </row>
        <row r="46">
          <cell r="E46">
            <v>1</v>
          </cell>
          <cell r="F46">
            <v>7</v>
          </cell>
          <cell r="I46">
            <v>8</v>
          </cell>
          <cell r="M46">
            <v>0</v>
          </cell>
        </row>
        <row r="47">
          <cell r="M47">
            <v>0</v>
          </cell>
        </row>
        <row r="48">
          <cell r="E48">
            <v>674</v>
          </cell>
          <cell r="F48">
            <v>675</v>
          </cell>
          <cell r="K48">
            <v>1349</v>
          </cell>
          <cell r="M48">
            <v>1349</v>
          </cell>
        </row>
        <row r="49">
          <cell r="E49">
            <v>1272</v>
          </cell>
          <cell r="F49">
            <v>75</v>
          </cell>
          <cell r="K49">
            <v>1347</v>
          </cell>
          <cell r="M49">
            <v>1347</v>
          </cell>
        </row>
        <row r="50">
          <cell r="E50">
            <v>218</v>
          </cell>
          <cell r="F50">
            <v>50</v>
          </cell>
          <cell r="K50">
            <v>268</v>
          </cell>
          <cell r="M50">
            <v>268</v>
          </cell>
        </row>
        <row r="51">
          <cell r="E51">
            <v>456</v>
          </cell>
          <cell r="F51">
            <v>250</v>
          </cell>
          <cell r="K51">
            <v>706</v>
          </cell>
          <cell r="M51">
            <v>706</v>
          </cell>
        </row>
        <row r="52">
          <cell r="M52">
            <v>0</v>
          </cell>
        </row>
        <row r="53">
          <cell r="F53">
            <v>25</v>
          </cell>
          <cell r="K53">
            <v>25</v>
          </cell>
          <cell r="M53">
            <v>25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2035</v>
          </cell>
          <cell r="F57">
            <v>1138</v>
          </cell>
          <cell r="J57">
            <v>3173</v>
          </cell>
          <cell r="M57">
            <v>0</v>
          </cell>
        </row>
      </sheetData>
      <sheetData sheetId="7">
        <row r="12">
          <cell r="E12">
            <v>221</v>
          </cell>
          <cell r="F12">
            <v>30</v>
          </cell>
          <cell r="I12">
            <v>201</v>
          </cell>
          <cell r="K12">
            <v>50</v>
          </cell>
          <cell r="M12">
            <v>50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248</v>
          </cell>
          <cell r="K15">
            <v>248</v>
          </cell>
          <cell r="M15">
            <v>248</v>
          </cell>
        </row>
        <row r="16">
          <cell r="E16">
            <v>87</v>
          </cell>
          <cell r="K16">
            <v>87</v>
          </cell>
          <cell r="M16">
            <v>87</v>
          </cell>
        </row>
        <row r="17">
          <cell r="E17">
            <v>293</v>
          </cell>
          <cell r="F17">
            <v>5</v>
          </cell>
          <cell r="I17">
            <v>258</v>
          </cell>
          <cell r="K17">
            <v>40</v>
          </cell>
          <cell r="M17">
            <v>40</v>
          </cell>
        </row>
        <row r="18">
          <cell r="E18">
            <v>43</v>
          </cell>
          <cell r="I18">
            <v>43</v>
          </cell>
          <cell r="M18">
            <v>0</v>
          </cell>
        </row>
        <row r="19">
          <cell r="E19">
            <v>18</v>
          </cell>
          <cell r="K19">
            <v>18</v>
          </cell>
          <cell r="M19">
            <v>18</v>
          </cell>
        </row>
        <row r="20">
          <cell r="M20">
            <v>0</v>
          </cell>
        </row>
        <row r="21">
          <cell r="E21">
            <v>16</v>
          </cell>
          <cell r="K21">
            <v>16</v>
          </cell>
          <cell r="M21">
            <v>16</v>
          </cell>
        </row>
        <row r="22">
          <cell r="E22">
            <v>18</v>
          </cell>
          <cell r="F22">
            <v>10</v>
          </cell>
          <cell r="K22">
            <v>28</v>
          </cell>
          <cell r="M22">
            <v>28</v>
          </cell>
        </row>
        <row r="23">
          <cell r="M23">
            <v>0</v>
          </cell>
        </row>
        <row r="24">
          <cell r="M24">
            <v>0</v>
          </cell>
        </row>
        <row r="25">
          <cell r="E25">
            <v>45</v>
          </cell>
          <cell r="K25">
            <v>45</v>
          </cell>
          <cell r="M25">
            <v>45</v>
          </cell>
        </row>
        <row r="26">
          <cell r="F26">
            <v>5</v>
          </cell>
          <cell r="I26">
            <v>5</v>
          </cell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213</v>
          </cell>
          <cell r="K31">
            <v>213</v>
          </cell>
          <cell r="M31">
            <v>213</v>
          </cell>
        </row>
        <row r="32">
          <cell r="E32">
            <v>16</v>
          </cell>
          <cell r="K32">
            <v>16</v>
          </cell>
          <cell r="M32">
            <v>16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15</v>
          </cell>
          <cell r="F35">
            <v>30</v>
          </cell>
          <cell r="G35">
            <v>45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E38">
            <v>17</v>
          </cell>
          <cell r="G38">
            <v>17</v>
          </cell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E42">
            <v>14</v>
          </cell>
          <cell r="G42">
            <v>14</v>
          </cell>
          <cell r="M42">
            <v>0</v>
          </cell>
        </row>
        <row r="43">
          <cell r="E43">
            <v>69</v>
          </cell>
          <cell r="K43">
            <v>69</v>
          </cell>
          <cell r="M43">
            <v>69</v>
          </cell>
        </row>
        <row r="44">
          <cell r="E44">
            <v>16</v>
          </cell>
          <cell r="K44">
            <v>16</v>
          </cell>
          <cell r="M44">
            <v>16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E48">
            <v>165</v>
          </cell>
          <cell r="F48">
            <v>260</v>
          </cell>
          <cell r="K48">
            <v>425</v>
          </cell>
          <cell r="M48">
            <v>425</v>
          </cell>
        </row>
        <row r="49">
          <cell r="E49">
            <v>445</v>
          </cell>
          <cell r="F49">
            <v>85</v>
          </cell>
          <cell r="K49">
            <v>530</v>
          </cell>
          <cell r="M49">
            <v>530</v>
          </cell>
        </row>
        <row r="50">
          <cell r="M50">
            <v>0</v>
          </cell>
        </row>
        <row r="51">
          <cell r="E51">
            <v>500</v>
          </cell>
          <cell r="F51">
            <v>197</v>
          </cell>
          <cell r="K51">
            <v>697</v>
          </cell>
          <cell r="M51">
            <v>697</v>
          </cell>
        </row>
        <row r="52">
          <cell r="M52">
            <v>0</v>
          </cell>
        </row>
        <row r="53">
          <cell r="E53">
            <v>1150</v>
          </cell>
          <cell r="F53">
            <v>800</v>
          </cell>
          <cell r="I53">
            <v>1950</v>
          </cell>
          <cell r="M53">
            <v>0</v>
          </cell>
        </row>
        <row r="54">
          <cell r="E54">
            <v>65</v>
          </cell>
          <cell r="I54">
            <v>65</v>
          </cell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4954</v>
          </cell>
          <cell r="F57">
            <v>2400</v>
          </cell>
          <cell r="G57">
            <v>500</v>
          </cell>
          <cell r="H57">
            <v>3000</v>
          </cell>
          <cell r="K57">
            <v>3854</v>
          </cell>
          <cell r="M57">
            <v>3854</v>
          </cell>
        </row>
      </sheetData>
      <sheetData sheetId="8">
        <row r="12">
          <cell r="F12">
            <v>80</v>
          </cell>
          <cell r="G12">
            <v>10</v>
          </cell>
          <cell r="H12">
            <v>20</v>
          </cell>
          <cell r="K12">
            <v>50</v>
          </cell>
          <cell r="M12">
            <v>50</v>
          </cell>
        </row>
        <row r="13">
          <cell r="F13">
            <v>20</v>
          </cell>
          <cell r="H13">
            <v>10</v>
          </cell>
          <cell r="K13">
            <v>10</v>
          </cell>
          <cell r="M13">
            <v>10</v>
          </cell>
        </row>
        <row r="14">
          <cell r="M14">
            <v>0</v>
          </cell>
        </row>
        <row r="15">
          <cell r="F15">
            <v>50</v>
          </cell>
          <cell r="K15">
            <v>50</v>
          </cell>
          <cell r="M15">
            <v>50</v>
          </cell>
        </row>
        <row r="16">
          <cell r="F16">
            <v>106</v>
          </cell>
          <cell r="G16">
            <v>10</v>
          </cell>
          <cell r="J16">
            <v>6</v>
          </cell>
          <cell r="K16">
            <v>90</v>
          </cell>
          <cell r="M16">
            <v>90</v>
          </cell>
        </row>
        <row r="17">
          <cell r="F17">
            <v>305</v>
          </cell>
          <cell r="G17">
            <v>30</v>
          </cell>
          <cell r="H17">
            <v>25</v>
          </cell>
          <cell r="J17">
            <v>140</v>
          </cell>
          <cell r="K17">
            <v>110</v>
          </cell>
          <cell r="M17">
            <v>110</v>
          </cell>
        </row>
        <row r="18">
          <cell r="F18">
            <v>10</v>
          </cell>
          <cell r="J18">
            <v>10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F22">
            <v>15</v>
          </cell>
          <cell r="G22">
            <v>5</v>
          </cell>
          <cell r="K22">
            <v>10</v>
          </cell>
          <cell r="M22">
            <v>10</v>
          </cell>
        </row>
        <row r="23">
          <cell r="F23">
            <v>10</v>
          </cell>
          <cell r="J23">
            <v>10</v>
          </cell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F32">
            <v>50</v>
          </cell>
          <cell r="K32">
            <v>50</v>
          </cell>
          <cell r="M32">
            <v>50</v>
          </cell>
        </row>
        <row r="33">
          <cell r="M33">
            <v>0</v>
          </cell>
        </row>
        <row r="34">
          <cell r="M34">
            <v>0</v>
          </cell>
        </row>
        <row r="35">
          <cell r="F35">
            <v>20</v>
          </cell>
          <cell r="K35">
            <v>20</v>
          </cell>
          <cell r="M35">
            <v>20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F41">
            <v>10</v>
          </cell>
          <cell r="G41">
            <v>10</v>
          </cell>
          <cell r="M41">
            <v>0</v>
          </cell>
        </row>
        <row r="42">
          <cell r="M42">
            <v>0</v>
          </cell>
        </row>
        <row r="43">
          <cell r="F43">
            <v>50</v>
          </cell>
          <cell r="J43">
            <v>30</v>
          </cell>
          <cell r="K43">
            <v>20</v>
          </cell>
          <cell r="M43">
            <v>20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F48">
            <v>150</v>
          </cell>
          <cell r="K48">
            <v>150</v>
          </cell>
          <cell r="M48">
            <v>150</v>
          </cell>
        </row>
        <row r="49">
          <cell r="F49">
            <v>800</v>
          </cell>
          <cell r="J49">
            <v>480</v>
          </cell>
          <cell r="K49">
            <v>320</v>
          </cell>
          <cell r="M49">
            <v>320</v>
          </cell>
        </row>
        <row r="50">
          <cell r="M50">
            <v>0</v>
          </cell>
        </row>
        <row r="51">
          <cell r="F51">
            <v>60</v>
          </cell>
          <cell r="K51">
            <v>60</v>
          </cell>
          <cell r="M51">
            <v>60</v>
          </cell>
        </row>
        <row r="52">
          <cell r="F52">
            <v>150</v>
          </cell>
          <cell r="G52">
            <v>20</v>
          </cell>
          <cell r="H52">
            <v>60</v>
          </cell>
          <cell r="I52">
            <v>50</v>
          </cell>
          <cell r="K52">
            <v>20</v>
          </cell>
          <cell r="M52">
            <v>20</v>
          </cell>
        </row>
        <row r="53">
          <cell r="F53">
            <v>545</v>
          </cell>
          <cell r="G53">
            <v>100</v>
          </cell>
          <cell r="H53">
            <v>400</v>
          </cell>
          <cell r="K53">
            <v>45</v>
          </cell>
          <cell r="M53">
            <v>45</v>
          </cell>
        </row>
        <row r="54">
          <cell r="F54">
            <v>20</v>
          </cell>
          <cell r="K54">
            <v>20</v>
          </cell>
          <cell r="M54">
            <v>20</v>
          </cell>
        </row>
        <row r="55">
          <cell r="M55">
            <v>0</v>
          </cell>
        </row>
        <row r="56">
          <cell r="M56">
            <v>0</v>
          </cell>
        </row>
        <row r="57">
          <cell r="F57">
            <v>3000</v>
          </cell>
          <cell r="G57">
            <v>50</v>
          </cell>
          <cell r="H57">
            <v>210</v>
          </cell>
          <cell r="I57">
            <v>290</v>
          </cell>
          <cell r="K57">
            <v>2450</v>
          </cell>
          <cell r="M57">
            <v>2450</v>
          </cell>
        </row>
      </sheetData>
      <sheetData sheetId="9">
        <row r="12">
          <cell r="E12">
            <v>3500</v>
          </cell>
          <cell r="G12">
            <v>15</v>
          </cell>
          <cell r="H12">
            <v>110</v>
          </cell>
          <cell r="I12">
            <v>2293</v>
          </cell>
          <cell r="K12">
            <v>1082</v>
          </cell>
          <cell r="M12">
            <v>1082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E16">
            <v>375</v>
          </cell>
          <cell r="K16">
            <v>375</v>
          </cell>
          <cell r="M16">
            <v>375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150</v>
          </cell>
          <cell r="K31">
            <v>150</v>
          </cell>
          <cell r="M31">
            <v>150</v>
          </cell>
        </row>
        <row r="32">
          <cell r="E32">
            <v>95</v>
          </cell>
          <cell r="K32">
            <v>95</v>
          </cell>
          <cell r="M32">
            <v>95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90</v>
          </cell>
          <cell r="F35">
            <v>30</v>
          </cell>
          <cell r="G35">
            <v>120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E39">
            <v>65</v>
          </cell>
          <cell r="K39">
            <v>65</v>
          </cell>
          <cell r="M39">
            <v>65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1500</v>
          </cell>
          <cell r="F43">
            <v>300</v>
          </cell>
          <cell r="K43">
            <v>1800</v>
          </cell>
          <cell r="M43">
            <v>1800</v>
          </cell>
        </row>
        <row r="44">
          <cell r="E44">
            <v>40</v>
          </cell>
          <cell r="F44">
            <v>60</v>
          </cell>
          <cell r="K44">
            <v>100</v>
          </cell>
          <cell r="M44">
            <v>100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E49">
            <v>100</v>
          </cell>
          <cell r="K49">
            <v>100</v>
          </cell>
          <cell r="M49">
            <v>100</v>
          </cell>
        </row>
        <row r="50">
          <cell r="M50">
            <v>0</v>
          </cell>
        </row>
        <row r="51">
          <cell r="F51">
            <v>200</v>
          </cell>
          <cell r="K51">
            <v>200</v>
          </cell>
          <cell r="M51">
            <v>200</v>
          </cell>
        </row>
        <row r="52">
          <cell r="E52">
            <v>250</v>
          </cell>
          <cell r="I52">
            <v>250</v>
          </cell>
          <cell r="M52">
            <v>0</v>
          </cell>
        </row>
        <row r="53">
          <cell r="E53">
            <v>50</v>
          </cell>
          <cell r="K53">
            <v>50</v>
          </cell>
          <cell r="M53">
            <v>50</v>
          </cell>
        </row>
        <row r="54">
          <cell r="M54">
            <v>0</v>
          </cell>
        </row>
        <row r="55">
          <cell r="M55">
            <v>0</v>
          </cell>
        </row>
        <row r="56">
          <cell r="F56">
            <v>780</v>
          </cell>
          <cell r="I56">
            <v>780</v>
          </cell>
          <cell r="M56">
            <v>0</v>
          </cell>
        </row>
        <row r="57">
          <cell r="E57">
            <v>5000</v>
          </cell>
          <cell r="F57">
            <v>2300</v>
          </cell>
          <cell r="G57">
            <v>400</v>
          </cell>
          <cell r="H57">
            <v>1400</v>
          </cell>
          <cell r="K57">
            <v>5500</v>
          </cell>
          <cell r="M57">
            <v>5500</v>
          </cell>
        </row>
      </sheetData>
      <sheetData sheetId="10">
        <row r="12">
          <cell r="E12">
            <v>4350</v>
          </cell>
          <cell r="F12">
            <v>50</v>
          </cell>
          <cell r="H12">
            <v>200</v>
          </cell>
          <cell r="I12">
            <v>3400</v>
          </cell>
          <cell r="J12">
            <v>800</v>
          </cell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E16">
            <v>100</v>
          </cell>
          <cell r="H16">
            <v>20</v>
          </cell>
          <cell r="K16">
            <v>80</v>
          </cell>
          <cell r="M16">
            <v>80</v>
          </cell>
        </row>
        <row r="17">
          <cell r="M17">
            <v>0</v>
          </cell>
        </row>
        <row r="18">
          <cell r="E18">
            <v>15</v>
          </cell>
          <cell r="F18">
            <v>10</v>
          </cell>
          <cell r="K18">
            <v>25</v>
          </cell>
          <cell r="M18">
            <v>25</v>
          </cell>
        </row>
        <row r="19">
          <cell r="E19">
            <v>10</v>
          </cell>
          <cell r="K19">
            <v>10</v>
          </cell>
          <cell r="M19">
            <v>10</v>
          </cell>
        </row>
        <row r="20">
          <cell r="M20">
            <v>0</v>
          </cell>
        </row>
        <row r="21">
          <cell r="M21">
            <v>0</v>
          </cell>
        </row>
        <row r="22">
          <cell r="E22">
            <v>5</v>
          </cell>
          <cell r="K22">
            <v>5</v>
          </cell>
          <cell r="M22">
            <v>5</v>
          </cell>
        </row>
        <row r="23">
          <cell r="E23">
            <v>80</v>
          </cell>
          <cell r="H23">
            <v>80</v>
          </cell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E27">
            <v>10</v>
          </cell>
          <cell r="K27">
            <v>10</v>
          </cell>
          <cell r="M27">
            <v>10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300</v>
          </cell>
          <cell r="J31">
            <v>50</v>
          </cell>
          <cell r="K31">
            <v>250</v>
          </cell>
          <cell r="M31">
            <v>250</v>
          </cell>
        </row>
        <row r="32">
          <cell r="E32">
            <v>40</v>
          </cell>
          <cell r="K32">
            <v>40</v>
          </cell>
          <cell r="M32">
            <v>40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700</v>
          </cell>
          <cell r="F35">
            <v>100</v>
          </cell>
          <cell r="H35">
            <v>100</v>
          </cell>
          <cell r="I35">
            <v>700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600</v>
          </cell>
          <cell r="F43">
            <v>100</v>
          </cell>
          <cell r="I43">
            <v>500</v>
          </cell>
          <cell r="J43">
            <v>200</v>
          </cell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30</v>
          </cell>
          <cell r="K46">
            <v>30</v>
          </cell>
          <cell r="M46">
            <v>30</v>
          </cell>
        </row>
        <row r="47">
          <cell r="M47">
            <v>0</v>
          </cell>
        </row>
        <row r="48">
          <cell r="M48">
            <v>0</v>
          </cell>
        </row>
        <row r="49">
          <cell r="E49">
            <v>300</v>
          </cell>
          <cell r="J49">
            <v>300</v>
          </cell>
          <cell r="M49">
            <v>0</v>
          </cell>
        </row>
        <row r="50">
          <cell r="M50">
            <v>0</v>
          </cell>
        </row>
        <row r="51">
          <cell r="E51">
            <v>150</v>
          </cell>
          <cell r="F51">
            <v>50</v>
          </cell>
          <cell r="K51">
            <v>200</v>
          </cell>
          <cell r="M51">
            <v>200</v>
          </cell>
        </row>
        <row r="52">
          <cell r="E52">
            <v>550</v>
          </cell>
          <cell r="F52">
            <v>50</v>
          </cell>
          <cell r="I52">
            <v>600</v>
          </cell>
          <cell r="M52">
            <v>0</v>
          </cell>
        </row>
        <row r="53">
          <cell r="E53">
            <v>200</v>
          </cell>
          <cell r="I53">
            <v>200</v>
          </cell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3350</v>
          </cell>
          <cell r="F57">
            <v>1540</v>
          </cell>
          <cell r="G57">
            <v>500</v>
          </cell>
          <cell r="H57">
            <v>1100</v>
          </cell>
          <cell r="I57">
            <v>400</v>
          </cell>
          <cell r="J57">
            <v>1500</v>
          </cell>
          <cell r="K57">
            <v>1390</v>
          </cell>
          <cell r="M57">
            <v>1390</v>
          </cell>
        </row>
      </sheetData>
      <sheetData sheetId="11">
        <row r="12">
          <cell r="E12">
            <v>710</v>
          </cell>
          <cell r="F12">
            <v>250</v>
          </cell>
          <cell r="H12">
            <v>100</v>
          </cell>
          <cell r="I12">
            <v>200</v>
          </cell>
          <cell r="J12">
            <v>600</v>
          </cell>
          <cell r="K12">
            <v>60</v>
          </cell>
          <cell r="M12">
            <v>60</v>
          </cell>
        </row>
        <row r="13">
          <cell r="E13">
            <v>100</v>
          </cell>
          <cell r="F13">
            <v>30</v>
          </cell>
          <cell r="H13">
            <v>80</v>
          </cell>
          <cell r="K13">
            <v>50</v>
          </cell>
          <cell r="M13">
            <v>50</v>
          </cell>
        </row>
        <row r="14">
          <cell r="E14">
            <v>1650</v>
          </cell>
          <cell r="F14">
            <v>150</v>
          </cell>
          <cell r="H14">
            <v>200</v>
          </cell>
          <cell r="I14">
            <v>200</v>
          </cell>
          <cell r="K14">
            <v>1400</v>
          </cell>
          <cell r="M14">
            <v>1400</v>
          </cell>
        </row>
        <row r="15">
          <cell r="E15">
            <v>100</v>
          </cell>
          <cell r="F15">
            <v>10</v>
          </cell>
          <cell r="H15">
            <v>50</v>
          </cell>
          <cell r="K15">
            <v>60</v>
          </cell>
          <cell r="M15">
            <v>60</v>
          </cell>
        </row>
        <row r="16">
          <cell r="E16">
            <v>245</v>
          </cell>
          <cell r="F16">
            <v>26</v>
          </cell>
          <cell r="G16">
            <v>21</v>
          </cell>
          <cell r="H16">
            <v>30</v>
          </cell>
          <cell r="K16">
            <v>220</v>
          </cell>
          <cell r="M16">
            <v>220</v>
          </cell>
        </row>
        <row r="17">
          <cell r="M17">
            <v>0</v>
          </cell>
        </row>
        <row r="18">
          <cell r="E18">
            <v>15</v>
          </cell>
          <cell r="K18">
            <v>15</v>
          </cell>
          <cell r="M18">
            <v>15</v>
          </cell>
        </row>
        <row r="19">
          <cell r="E19">
            <v>5</v>
          </cell>
          <cell r="H19">
            <v>5</v>
          </cell>
          <cell r="M19">
            <v>0</v>
          </cell>
        </row>
        <row r="20">
          <cell r="M20">
            <v>0</v>
          </cell>
        </row>
        <row r="21">
          <cell r="F21">
            <v>5</v>
          </cell>
          <cell r="H21">
            <v>5</v>
          </cell>
          <cell r="M21">
            <v>0</v>
          </cell>
        </row>
        <row r="22">
          <cell r="E22">
            <v>15</v>
          </cell>
          <cell r="K22">
            <v>15</v>
          </cell>
          <cell r="M22">
            <v>15</v>
          </cell>
        </row>
        <row r="23">
          <cell r="E23">
            <v>5</v>
          </cell>
          <cell r="K23">
            <v>5</v>
          </cell>
          <cell r="M23">
            <v>5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E31">
            <v>100</v>
          </cell>
          <cell r="K31">
            <v>100</v>
          </cell>
          <cell r="M31">
            <v>100</v>
          </cell>
        </row>
        <row r="32">
          <cell r="E32">
            <v>110</v>
          </cell>
          <cell r="K32">
            <v>110</v>
          </cell>
          <cell r="M32">
            <v>110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10</v>
          </cell>
          <cell r="H35">
            <v>10</v>
          </cell>
          <cell r="M35">
            <v>0</v>
          </cell>
        </row>
        <row r="36">
          <cell r="E36">
            <v>10</v>
          </cell>
          <cell r="H36">
            <v>10</v>
          </cell>
          <cell r="M36">
            <v>0</v>
          </cell>
        </row>
        <row r="37">
          <cell r="E37">
            <v>20</v>
          </cell>
          <cell r="H37">
            <v>20</v>
          </cell>
          <cell r="M37">
            <v>0</v>
          </cell>
        </row>
        <row r="38">
          <cell r="E38">
            <v>10</v>
          </cell>
          <cell r="H38">
            <v>10</v>
          </cell>
          <cell r="M38">
            <v>0</v>
          </cell>
        </row>
        <row r="39">
          <cell r="E39">
            <v>10</v>
          </cell>
          <cell r="H39">
            <v>10</v>
          </cell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607</v>
          </cell>
          <cell r="F43">
            <v>187</v>
          </cell>
          <cell r="I43">
            <v>50</v>
          </cell>
          <cell r="K43">
            <v>744</v>
          </cell>
          <cell r="M43">
            <v>744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15</v>
          </cell>
          <cell r="K46">
            <v>15</v>
          </cell>
          <cell r="M46">
            <v>15</v>
          </cell>
        </row>
        <row r="47">
          <cell r="M47">
            <v>0</v>
          </cell>
        </row>
        <row r="48">
          <cell r="E48">
            <v>71</v>
          </cell>
          <cell r="F48">
            <v>293</v>
          </cell>
          <cell r="K48">
            <v>364</v>
          </cell>
          <cell r="M48">
            <v>364</v>
          </cell>
        </row>
        <row r="49">
          <cell r="E49">
            <v>1185</v>
          </cell>
          <cell r="F49">
            <v>705</v>
          </cell>
          <cell r="J49">
            <v>1500</v>
          </cell>
          <cell r="K49">
            <v>390</v>
          </cell>
          <cell r="M49">
            <v>390</v>
          </cell>
        </row>
        <row r="50">
          <cell r="E50">
            <v>175</v>
          </cell>
          <cell r="K50">
            <v>175</v>
          </cell>
          <cell r="M50">
            <v>175</v>
          </cell>
        </row>
        <row r="51">
          <cell r="E51">
            <v>438</v>
          </cell>
          <cell r="F51">
            <v>56</v>
          </cell>
          <cell r="K51">
            <v>494</v>
          </cell>
          <cell r="M51">
            <v>494</v>
          </cell>
        </row>
        <row r="52">
          <cell r="E52">
            <v>500</v>
          </cell>
          <cell r="F52">
            <v>50</v>
          </cell>
          <cell r="I52">
            <v>50</v>
          </cell>
          <cell r="K52">
            <v>500</v>
          </cell>
          <cell r="M52">
            <v>500</v>
          </cell>
        </row>
        <row r="53">
          <cell r="E53">
            <v>600</v>
          </cell>
          <cell r="K53">
            <v>600</v>
          </cell>
          <cell r="M53">
            <v>600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1940</v>
          </cell>
          <cell r="F57">
            <v>759</v>
          </cell>
          <cell r="G57">
            <v>200</v>
          </cell>
          <cell r="H57">
            <v>2499</v>
          </cell>
          <cell r="M57">
            <v>0</v>
          </cell>
        </row>
      </sheetData>
      <sheetData sheetId="12">
        <row r="12">
          <cell r="M12">
            <v>0</v>
          </cell>
        </row>
        <row r="13">
          <cell r="E13">
            <v>950</v>
          </cell>
          <cell r="F13">
            <v>2700</v>
          </cell>
          <cell r="H13">
            <v>200</v>
          </cell>
          <cell r="I13">
            <v>1650</v>
          </cell>
          <cell r="K13">
            <v>1800</v>
          </cell>
          <cell r="M13">
            <v>1800</v>
          </cell>
        </row>
        <row r="14">
          <cell r="E14">
            <v>100</v>
          </cell>
          <cell r="F14">
            <v>300</v>
          </cell>
          <cell r="I14">
            <v>200</v>
          </cell>
          <cell r="K14">
            <v>200</v>
          </cell>
          <cell r="M14">
            <v>200</v>
          </cell>
        </row>
        <row r="15">
          <cell r="E15">
            <v>150</v>
          </cell>
          <cell r="I15">
            <v>50</v>
          </cell>
          <cell r="K15">
            <v>100</v>
          </cell>
          <cell r="M15">
            <v>100</v>
          </cell>
        </row>
        <row r="16">
          <cell r="E16">
            <v>110</v>
          </cell>
          <cell r="K16">
            <v>110</v>
          </cell>
          <cell r="M16">
            <v>110</v>
          </cell>
        </row>
        <row r="17">
          <cell r="E17">
            <v>1100</v>
          </cell>
          <cell r="J17">
            <v>300</v>
          </cell>
          <cell r="K17">
            <v>800</v>
          </cell>
          <cell r="M17">
            <v>800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F36">
            <v>700</v>
          </cell>
          <cell r="H36">
            <v>200</v>
          </cell>
          <cell r="I36">
            <v>250</v>
          </cell>
          <cell r="K36">
            <v>250</v>
          </cell>
          <cell r="M36">
            <v>250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300</v>
          </cell>
          <cell r="F43">
            <v>900</v>
          </cell>
          <cell r="I43">
            <v>500</v>
          </cell>
          <cell r="K43">
            <v>700</v>
          </cell>
          <cell r="M43">
            <v>700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500</v>
          </cell>
          <cell r="F52">
            <v>4500</v>
          </cell>
          <cell r="I52">
            <v>2400</v>
          </cell>
          <cell r="J52">
            <v>200</v>
          </cell>
          <cell r="K52">
            <v>2400</v>
          </cell>
          <cell r="M52">
            <v>2400</v>
          </cell>
        </row>
        <row r="53">
          <cell r="E53">
            <v>500</v>
          </cell>
          <cell r="F53">
            <v>300</v>
          </cell>
          <cell r="K53">
            <v>800</v>
          </cell>
          <cell r="M53">
            <v>800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1290</v>
          </cell>
          <cell r="F57">
            <v>3600</v>
          </cell>
          <cell r="G57">
            <v>400</v>
          </cell>
          <cell r="H57">
            <v>2440</v>
          </cell>
          <cell r="I57">
            <v>1250</v>
          </cell>
          <cell r="J57">
            <v>300</v>
          </cell>
          <cell r="K57">
            <v>500</v>
          </cell>
          <cell r="M57">
            <v>500</v>
          </cell>
        </row>
      </sheetData>
      <sheetData sheetId="13">
        <row r="12">
          <cell r="M12">
            <v>0</v>
          </cell>
        </row>
        <row r="13">
          <cell r="E13">
            <v>2613</v>
          </cell>
          <cell r="F13">
            <v>2610</v>
          </cell>
          <cell r="G13">
            <v>30</v>
          </cell>
          <cell r="I13">
            <v>1013</v>
          </cell>
          <cell r="K13">
            <v>4180</v>
          </cell>
          <cell r="M13">
            <v>4180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500</v>
          </cell>
          <cell r="F36">
            <v>250</v>
          </cell>
          <cell r="H36">
            <v>750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1025</v>
          </cell>
          <cell r="F43">
            <v>1310</v>
          </cell>
          <cell r="I43">
            <v>2335</v>
          </cell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1990</v>
          </cell>
          <cell r="F52">
            <v>2260</v>
          </cell>
          <cell r="I52">
            <v>4250</v>
          </cell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2470</v>
          </cell>
          <cell r="F57">
            <v>2900</v>
          </cell>
          <cell r="G57">
            <v>70</v>
          </cell>
          <cell r="H57">
            <v>790</v>
          </cell>
          <cell r="I57">
            <v>4510</v>
          </cell>
          <cell r="M57">
            <v>0</v>
          </cell>
        </row>
      </sheetData>
      <sheetData sheetId="14">
        <row r="12">
          <cell r="E12">
            <v>395</v>
          </cell>
          <cell r="F12">
            <v>300</v>
          </cell>
          <cell r="J12">
            <v>695</v>
          </cell>
          <cell r="M12">
            <v>0</v>
          </cell>
        </row>
        <row r="13">
          <cell r="E13">
            <v>150</v>
          </cell>
          <cell r="K13">
            <v>150</v>
          </cell>
          <cell r="M13">
            <v>150</v>
          </cell>
        </row>
        <row r="14">
          <cell r="E14">
            <v>2575</v>
          </cell>
          <cell r="H14">
            <v>90</v>
          </cell>
          <cell r="K14">
            <v>2485</v>
          </cell>
          <cell r="M14">
            <v>2485</v>
          </cell>
        </row>
        <row r="15">
          <cell r="M15">
            <v>0</v>
          </cell>
        </row>
        <row r="16">
          <cell r="E16">
            <v>160</v>
          </cell>
          <cell r="K16">
            <v>160</v>
          </cell>
          <cell r="M16">
            <v>160</v>
          </cell>
        </row>
        <row r="17">
          <cell r="E17">
            <v>265</v>
          </cell>
          <cell r="K17">
            <v>265</v>
          </cell>
          <cell r="M17">
            <v>265</v>
          </cell>
        </row>
        <row r="18">
          <cell r="E18">
            <v>2</v>
          </cell>
          <cell r="K18">
            <v>2</v>
          </cell>
          <cell r="M18">
            <v>2</v>
          </cell>
        </row>
        <row r="19">
          <cell r="E19">
            <v>2</v>
          </cell>
          <cell r="K19">
            <v>2</v>
          </cell>
          <cell r="M19">
            <v>2</v>
          </cell>
        </row>
        <row r="20">
          <cell r="M20">
            <v>0</v>
          </cell>
        </row>
        <row r="21">
          <cell r="E21">
            <v>20</v>
          </cell>
          <cell r="K21">
            <v>20</v>
          </cell>
          <cell r="M21">
            <v>20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20</v>
          </cell>
          <cell r="K36">
            <v>20</v>
          </cell>
          <cell r="M36">
            <v>20</v>
          </cell>
        </row>
        <row r="37">
          <cell r="E37">
            <v>120</v>
          </cell>
          <cell r="H37">
            <v>40</v>
          </cell>
          <cell r="K37">
            <v>80</v>
          </cell>
          <cell r="M37">
            <v>80</v>
          </cell>
        </row>
        <row r="38">
          <cell r="M38">
            <v>0</v>
          </cell>
        </row>
        <row r="39">
          <cell r="E39">
            <v>15</v>
          </cell>
          <cell r="H39">
            <v>15</v>
          </cell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600</v>
          </cell>
          <cell r="J43">
            <v>150</v>
          </cell>
          <cell r="K43">
            <v>450</v>
          </cell>
          <cell r="M43">
            <v>450</v>
          </cell>
        </row>
        <row r="44">
          <cell r="E44">
            <v>20</v>
          </cell>
          <cell r="J44">
            <v>10</v>
          </cell>
          <cell r="K44">
            <v>10</v>
          </cell>
          <cell r="M44">
            <v>10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850</v>
          </cell>
          <cell r="F52">
            <v>400</v>
          </cell>
          <cell r="K52">
            <v>1250</v>
          </cell>
          <cell r="M52">
            <v>1250</v>
          </cell>
        </row>
        <row r="53">
          <cell r="E53">
            <v>1250</v>
          </cell>
          <cell r="F53">
            <v>90</v>
          </cell>
          <cell r="K53">
            <v>1340</v>
          </cell>
          <cell r="M53">
            <v>1340</v>
          </cell>
        </row>
        <row r="54">
          <cell r="E54">
            <v>70</v>
          </cell>
          <cell r="K54">
            <v>70</v>
          </cell>
          <cell r="M54">
            <v>70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3500</v>
          </cell>
          <cell r="F57">
            <v>35</v>
          </cell>
          <cell r="G57">
            <v>250</v>
          </cell>
          <cell r="H57">
            <v>470</v>
          </cell>
          <cell r="I57">
            <v>450</v>
          </cell>
          <cell r="J57">
            <v>2305</v>
          </cell>
          <cell r="K57">
            <v>60</v>
          </cell>
          <cell r="M57">
            <v>60</v>
          </cell>
        </row>
      </sheetData>
      <sheetData sheetId="15">
        <row r="12">
          <cell r="M12">
            <v>0</v>
          </cell>
        </row>
        <row r="13">
          <cell r="M13">
            <v>0</v>
          </cell>
        </row>
        <row r="14">
          <cell r="E14">
            <v>148</v>
          </cell>
          <cell r="F14">
            <v>62</v>
          </cell>
          <cell r="K14">
            <v>210</v>
          </cell>
          <cell r="M14">
            <v>210</v>
          </cell>
        </row>
        <row r="15">
          <cell r="M15">
            <v>0</v>
          </cell>
        </row>
        <row r="16">
          <cell r="E16">
            <v>779</v>
          </cell>
          <cell r="F16">
            <v>256</v>
          </cell>
          <cell r="K16">
            <v>1035</v>
          </cell>
          <cell r="M16">
            <v>1035</v>
          </cell>
        </row>
        <row r="17">
          <cell r="E17">
            <v>644</v>
          </cell>
          <cell r="F17">
            <v>7</v>
          </cell>
          <cell r="K17">
            <v>651</v>
          </cell>
          <cell r="M17">
            <v>651</v>
          </cell>
        </row>
        <row r="18">
          <cell r="E18">
            <v>59</v>
          </cell>
          <cell r="F18">
            <v>2</v>
          </cell>
          <cell r="K18">
            <v>61</v>
          </cell>
          <cell r="M18">
            <v>61</v>
          </cell>
        </row>
        <row r="19">
          <cell r="E19">
            <v>10</v>
          </cell>
          <cell r="K19">
            <v>10</v>
          </cell>
          <cell r="M19">
            <v>10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E25">
            <v>142</v>
          </cell>
          <cell r="K25">
            <v>142</v>
          </cell>
          <cell r="M25">
            <v>142</v>
          </cell>
        </row>
        <row r="26">
          <cell r="M26">
            <v>0</v>
          </cell>
        </row>
        <row r="27">
          <cell r="E27">
            <v>14</v>
          </cell>
          <cell r="K27">
            <v>14</v>
          </cell>
          <cell r="M27">
            <v>14</v>
          </cell>
        </row>
        <row r="28">
          <cell r="M28">
            <v>0</v>
          </cell>
        </row>
        <row r="29">
          <cell r="E29">
            <v>13</v>
          </cell>
          <cell r="K29">
            <v>13</v>
          </cell>
          <cell r="M29">
            <v>13</v>
          </cell>
        </row>
        <row r="30">
          <cell r="M30">
            <v>0</v>
          </cell>
        </row>
        <row r="31">
          <cell r="E31">
            <v>380</v>
          </cell>
          <cell r="F31">
            <v>4</v>
          </cell>
          <cell r="K31">
            <v>384</v>
          </cell>
          <cell r="M31">
            <v>384</v>
          </cell>
        </row>
        <row r="32">
          <cell r="E32">
            <v>319</v>
          </cell>
          <cell r="F32">
            <v>64</v>
          </cell>
          <cell r="K32">
            <v>383</v>
          </cell>
          <cell r="M32">
            <v>383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E37">
            <v>24</v>
          </cell>
          <cell r="H37">
            <v>24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E42">
            <v>40</v>
          </cell>
          <cell r="H42">
            <v>40</v>
          </cell>
          <cell r="M42">
            <v>0</v>
          </cell>
        </row>
        <row r="43">
          <cell r="E43">
            <v>29</v>
          </cell>
          <cell r="F43">
            <v>6</v>
          </cell>
          <cell r="K43">
            <v>35</v>
          </cell>
          <cell r="M43">
            <v>35</v>
          </cell>
        </row>
        <row r="44">
          <cell r="E44">
            <v>57</v>
          </cell>
          <cell r="F44">
            <v>41</v>
          </cell>
          <cell r="K44">
            <v>98</v>
          </cell>
          <cell r="M44">
            <v>98</v>
          </cell>
        </row>
        <row r="45">
          <cell r="M45">
            <v>0</v>
          </cell>
        </row>
        <row r="46">
          <cell r="E46">
            <v>15</v>
          </cell>
          <cell r="F46">
            <v>11</v>
          </cell>
          <cell r="K46">
            <v>26</v>
          </cell>
          <cell r="M46">
            <v>26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40</v>
          </cell>
          <cell r="K52">
            <v>40</v>
          </cell>
          <cell r="M52">
            <v>40</v>
          </cell>
        </row>
        <row r="53">
          <cell r="E53">
            <v>881</v>
          </cell>
          <cell r="F53">
            <v>288</v>
          </cell>
          <cell r="K53">
            <v>1169</v>
          </cell>
          <cell r="M53">
            <v>1169</v>
          </cell>
        </row>
        <row r="54">
          <cell r="E54">
            <v>940</v>
          </cell>
          <cell r="K54">
            <v>940</v>
          </cell>
          <cell r="M54">
            <v>940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9690</v>
          </cell>
          <cell r="F57">
            <v>3254</v>
          </cell>
          <cell r="H57">
            <v>4100</v>
          </cell>
          <cell r="K57">
            <v>8844</v>
          </cell>
          <cell r="M57">
            <v>8844</v>
          </cell>
        </row>
      </sheetData>
      <sheetData sheetId="16">
        <row r="12">
          <cell r="M12">
            <v>0</v>
          </cell>
        </row>
        <row r="13">
          <cell r="E13">
            <v>1310</v>
          </cell>
          <cell r="F13">
            <v>302</v>
          </cell>
          <cell r="H13">
            <v>100</v>
          </cell>
          <cell r="I13">
            <v>80</v>
          </cell>
          <cell r="K13">
            <v>1432</v>
          </cell>
          <cell r="M13">
            <v>1432</v>
          </cell>
        </row>
        <row r="14">
          <cell r="E14">
            <v>1012</v>
          </cell>
          <cell r="F14">
            <v>378</v>
          </cell>
          <cell r="H14">
            <v>20</v>
          </cell>
          <cell r="I14">
            <v>1220</v>
          </cell>
          <cell r="K14">
            <v>150</v>
          </cell>
          <cell r="M14">
            <v>150</v>
          </cell>
        </row>
        <row r="15">
          <cell r="M15">
            <v>0</v>
          </cell>
        </row>
        <row r="16">
          <cell r="M16">
            <v>0</v>
          </cell>
        </row>
        <row r="17">
          <cell r="E17">
            <v>85</v>
          </cell>
          <cell r="K17">
            <v>85</v>
          </cell>
          <cell r="M17">
            <v>85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E37">
            <v>50</v>
          </cell>
          <cell r="F37">
            <v>20</v>
          </cell>
          <cell r="G37">
            <v>40</v>
          </cell>
          <cell r="H37">
            <v>30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E43">
            <v>995</v>
          </cell>
          <cell r="F43">
            <v>360</v>
          </cell>
          <cell r="I43">
            <v>250</v>
          </cell>
          <cell r="J43">
            <v>250</v>
          </cell>
          <cell r="K43">
            <v>855</v>
          </cell>
          <cell r="M43">
            <v>855</v>
          </cell>
        </row>
        <row r="44">
          <cell r="E44">
            <v>17</v>
          </cell>
          <cell r="F44">
            <v>120</v>
          </cell>
          <cell r="K44">
            <v>137</v>
          </cell>
          <cell r="M44">
            <v>137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E48">
            <v>585</v>
          </cell>
          <cell r="F48">
            <v>220</v>
          </cell>
          <cell r="K48">
            <v>805</v>
          </cell>
          <cell r="M48">
            <v>805</v>
          </cell>
        </row>
        <row r="49">
          <cell r="E49">
            <v>420</v>
          </cell>
          <cell r="F49">
            <v>160</v>
          </cell>
          <cell r="K49">
            <v>580</v>
          </cell>
          <cell r="M49">
            <v>580</v>
          </cell>
        </row>
        <row r="50">
          <cell r="M50">
            <v>0</v>
          </cell>
        </row>
        <row r="51">
          <cell r="M51">
            <v>0</v>
          </cell>
        </row>
        <row r="52">
          <cell r="E52">
            <v>140</v>
          </cell>
          <cell r="F52">
            <v>100</v>
          </cell>
          <cell r="G52">
            <v>120</v>
          </cell>
          <cell r="H52">
            <v>70</v>
          </cell>
          <cell r="I52">
            <v>50</v>
          </cell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E57">
            <v>1380</v>
          </cell>
          <cell r="F57">
            <v>340</v>
          </cell>
          <cell r="G57">
            <v>150</v>
          </cell>
          <cell r="H57">
            <v>370</v>
          </cell>
          <cell r="J57">
            <v>1200</v>
          </cell>
          <cell r="M57">
            <v>0</v>
          </cell>
        </row>
      </sheetData>
      <sheetData sheetId="17">
        <row r="12">
          <cell r="F12">
            <v>28</v>
          </cell>
          <cell r="K12">
            <v>28</v>
          </cell>
          <cell r="M12">
            <v>28</v>
          </cell>
        </row>
        <row r="13">
          <cell r="F13">
            <v>676</v>
          </cell>
          <cell r="G13">
            <v>64</v>
          </cell>
          <cell r="H13">
            <v>60</v>
          </cell>
          <cell r="K13">
            <v>552</v>
          </cell>
          <cell r="M13">
            <v>552</v>
          </cell>
        </row>
        <row r="14">
          <cell r="F14">
            <v>335</v>
          </cell>
          <cell r="G14">
            <v>23</v>
          </cell>
          <cell r="H14">
            <v>40</v>
          </cell>
          <cell r="K14">
            <v>272</v>
          </cell>
          <cell r="M14">
            <v>272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F36">
            <v>18</v>
          </cell>
          <cell r="H36">
            <v>18</v>
          </cell>
          <cell r="M36">
            <v>0</v>
          </cell>
        </row>
        <row r="37">
          <cell r="F37">
            <v>13</v>
          </cell>
          <cell r="H37">
            <v>13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F43">
            <v>131</v>
          </cell>
          <cell r="K43">
            <v>131</v>
          </cell>
          <cell r="M43">
            <v>131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F52">
            <v>639</v>
          </cell>
          <cell r="G52">
            <v>39</v>
          </cell>
          <cell r="K52">
            <v>600</v>
          </cell>
          <cell r="M52">
            <v>600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F57">
            <v>1282</v>
          </cell>
          <cell r="G57">
            <v>72</v>
          </cell>
          <cell r="H57">
            <v>510</v>
          </cell>
          <cell r="J57">
            <v>700</v>
          </cell>
          <cell r="M57">
            <v>0</v>
          </cell>
        </row>
      </sheetData>
      <sheetData sheetId="18">
        <row r="12">
          <cell r="F12">
            <v>60</v>
          </cell>
          <cell r="K12">
            <v>60</v>
          </cell>
          <cell r="M12">
            <v>60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F16">
            <v>10</v>
          </cell>
          <cell r="K16">
            <v>10</v>
          </cell>
          <cell r="M16">
            <v>10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F32">
            <v>100</v>
          </cell>
          <cell r="K32">
            <v>100</v>
          </cell>
          <cell r="M32">
            <v>100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F49">
            <v>35</v>
          </cell>
          <cell r="K49">
            <v>35</v>
          </cell>
          <cell r="M49">
            <v>35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F57">
            <v>220</v>
          </cell>
          <cell r="G57">
            <v>15</v>
          </cell>
          <cell r="H57">
            <v>61</v>
          </cell>
          <cell r="K57">
            <v>144</v>
          </cell>
          <cell r="M57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6" sqref="B6:B10"/>
    </sheetView>
  </sheetViews>
  <sheetFormatPr defaultColWidth="8.88671875" defaultRowHeight="18.75"/>
  <cols>
    <col min="1" max="1" width="2.77734375" style="0" bestFit="1" customWidth="1"/>
    <col min="2" max="2" width="19.77734375" style="0" bestFit="1" customWidth="1"/>
    <col min="6" max="6" width="6.10546875" style="0" bestFit="1" customWidth="1"/>
    <col min="7" max="7" width="7.4453125" style="0" customWidth="1"/>
    <col min="8" max="8" width="14.6640625" style="0" customWidth="1"/>
    <col min="9" max="9" width="9.10546875" style="0" bestFit="1" customWidth="1"/>
    <col min="10" max="10" width="8.6640625" style="0" hidden="1" customWidth="1"/>
    <col min="11" max="11" width="7.5546875" style="0" customWidth="1"/>
    <col min="12" max="12" width="10.3359375" style="0" customWidth="1"/>
    <col min="13" max="13" width="8.6640625" style="0" bestFit="1" customWidth="1"/>
  </cols>
  <sheetData>
    <row r="1" spans="12:13" ht="18.75">
      <c r="L1" s="298" t="s">
        <v>198</v>
      </c>
      <c r="M1" s="299"/>
    </row>
    <row r="2" spans="1:13" ht="18.75">
      <c r="A2" s="343" t="s">
        <v>199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ht="23.25">
      <c r="A3" s="344" t="s">
        <v>200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1:13" ht="18.75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3" ht="19.5" thickBo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1" t="s">
        <v>201</v>
      </c>
      <c r="M5" s="300"/>
    </row>
    <row r="6" spans="1:13" ht="18.75">
      <c r="A6" s="345" t="s">
        <v>1</v>
      </c>
      <c r="B6" s="347" t="s">
        <v>2</v>
      </c>
      <c r="C6" s="347" t="s">
        <v>3</v>
      </c>
      <c r="D6" s="348" t="s">
        <v>4</v>
      </c>
      <c r="E6" s="349"/>
      <c r="F6" s="350"/>
      <c r="G6" s="351" t="s">
        <v>5</v>
      </c>
      <c r="H6" s="352"/>
      <c r="I6" s="352"/>
      <c r="J6" s="352"/>
      <c r="K6" s="352"/>
      <c r="L6" s="353"/>
      <c r="M6" s="302"/>
    </row>
    <row r="7" spans="1:13" ht="18.75">
      <c r="A7" s="346"/>
      <c r="B7" s="339"/>
      <c r="C7" s="339"/>
      <c r="D7" s="354" t="s">
        <v>6</v>
      </c>
      <c r="E7" s="339" t="s">
        <v>7</v>
      </c>
      <c r="F7" s="338"/>
      <c r="G7" s="303" t="s">
        <v>202</v>
      </c>
      <c r="H7" s="304" t="s">
        <v>8</v>
      </c>
      <c r="I7" s="305" t="s">
        <v>9</v>
      </c>
      <c r="J7" s="306"/>
      <c r="K7" s="337" t="s">
        <v>10</v>
      </c>
      <c r="L7" s="338"/>
      <c r="M7" s="307" t="s">
        <v>11</v>
      </c>
    </row>
    <row r="8" spans="1:13" ht="18.75">
      <c r="A8" s="346"/>
      <c r="B8" s="339"/>
      <c r="C8" s="339"/>
      <c r="D8" s="355"/>
      <c r="E8" s="339" t="s">
        <v>12</v>
      </c>
      <c r="F8" s="338" t="s">
        <v>13</v>
      </c>
      <c r="G8" s="308" t="s">
        <v>14</v>
      </c>
      <c r="H8" s="309" t="s">
        <v>15</v>
      </c>
      <c r="I8" s="310" t="s">
        <v>16</v>
      </c>
      <c r="J8" s="311" t="s">
        <v>203</v>
      </c>
      <c r="K8" s="340" t="s">
        <v>204</v>
      </c>
      <c r="L8" s="341" t="s">
        <v>205</v>
      </c>
      <c r="M8" s="307" t="s">
        <v>17</v>
      </c>
    </row>
    <row r="9" spans="1:13" ht="18.75">
      <c r="A9" s="346"/>
      <c r="B9" s="339"/>
      <c r="C9" s="339"/>
      <c r="D9" s="355"/>
      <c r="E9" s="339"/>
      <c r="F9" s="338"/>
      <c r="G9" s="312"/>
      <c r="H9" s="309" t="s">
        <v>18</v>
      </c>
      <c r="I9" s="313" t="s">
        <v>206</v>
      </c>
      <c r="J9" s="311"/>
      <c r="K9" s="340"/>
      <c r="L9" s="342"/>
      <c r="M9" s="314"/>
    </row>
    <row r="10" spans="1:13" ht="18.75">
      <c r="A10" s="346"/>
      <c r="B10" s="339"/>
      <c r="C10" s="339"/>
      <c r="D10" s="355"/>
      <c r="E10" s="339"/>
      <c r="F10" s="338"/>
      <c r="G10" s="315"/>
      <c r="H10" s="315" t="s">
        <v>19</v>
      </c>
      <c r="I10" s="316"/>
      <c r="J10" s="317"/>
      <c r="K10" s="340"/>
      <c r="L10" s="342"/>
      <c r="M10" s="318"/>
    </row>
    <row r="11" spans="1:13" ht="18.75">
      <c r="A11" s="319">
        <v>1</v>
      </c>
      <c r="B11" s="320">
        <v>2</v>
      </c>
      <c r="C11" s="320">
        <v>3</v>
      </c>
      <c r="D11" s="320">
        <v>4</v>
      </c>
      <c r="E11" s="320">
        <v>5</v>
      </c>
      <c r="F11" s="320">
        <v>6</v>
      </c>
      <c r="G11" s="321">
        <v>7</v>
      </c>
      <c r="H11" s="321">
        <v>8</v>
      </c>
      <c r="I11" s="321">
        <v>9</v>
      </c>
      <c r="J11" s="321">
        <v>10</v>
      </c>
      <c r="K11" s="320">
        <v>11</v>
      </c>
      <c r="L11" s="320">
        <v>12</v>
      </c>
      <c r="M11" s="322">
        <v>13</v>
      </c>
    </row>
    <row r="12" spans="1:13" ht="18.75">
      <c r="A12" s="323">
        <v>1</v>
      </c>
      <c r="B12" s="324" t="s">
        <v>20</v>
      </c>
      <c r="C12" s="324" t="s">
        <v>21</v>
      </c>
      <c r="D12" s="325">
        <f>E12+F12</f>
        <v>21632</v>
      </c>
      <c r="E12" s="326">
        <f>'[1]01_біб'!E12+'[1]02_бор'!E12+'[1]03_бро'!E12+'[1]04_бус'!E12+'[1]05_дро'!E12+'[1]06_жов'!E12+'[1]07_зол'!E12+'[1]08_льв'!E12+'[1]09_рав'!E12+'[1]10_рад'!E12+'[1]11_сам'!E12+'[1]12_ско'!E12+'[1]13_сла'!E12+'[1]14_стс'!E12+'[1]15_стр'!E12+'[1]16_тур'!E12+'[1]17_нпп'!E12+'[1]18_лснц'!E12</f>
        <v>19737</v>
      </c>
      <c r="F12" s="326">
        <f>'[1]01_біб'!F12+'[1]02_бор'!F12+'[1]03_бро'!F12+'[1]04_бус'!F12+'[1]05_дро'!F12+'[1]06_жов'!F12+'[1]07_зол'!F12+'[1]08_льв'!F12+'[1]09_рав'!F12+'[1]10_рад'!F12+'[1]11_сам'!F12+'[1]12_ско'!F12+'[1]13_сла'!F12+'[1]14_стс'!F12+'[1]15_стр'!F12+'[1]16_тур'!F12+'[1]17_нпп'!F12+'[1]18_лснц'!F12</f>
        <v>1895</v>
      </c>
      <c r="G12" s="326">
        <f>'[1]01_біб'!G12+'[1]02_бор'!G12+'[1]03_бро'!G12+'[1]04_бус'!G12+'[1]05_дро'!G12+'[1]06_жов'!G12+'[1]07_зол'!G12+'[1]08_льв'!G12+'[1]09_рав'!G12+'[1]10_рад'!G12+'[1]11_сам'!G12+'[1]12_ско'!G12+'[1]13_сла'!G12+'[1]14_стс'!G12+'[1]15_стр'!G12+'[1]16_тур'!G12+'[1]17_нпп'!G12+'[1]18_лснц'!G12</f>
        <v>125</v>
      </c>
      <c r="H12" s="326">
        <f>'[1]01_біб'!H12+'[1]02_бор'!H12+'[1]03_бро'!H12+'[1]04_бус'!H12+'[1]05_дро'!H12+'[1]06_жов'!H12+'[1]07_зол'!H12+'[1]08_льв'!H12+'[1]09_рав'!H12+'[1]10_рад'!H12+'[1]11_сам'!H12+'[1]12_ско'!H12+'[1]13_сла'!H12+'[1]14_стс'!H12+'[1]15_стр'!H12+'[1]16_тур'!H12+'[1]17_нпп'!H12+'[1]18_лснц'!H12</f>
        <v>691</v>
      </c>
      <c r="I12" s="326">
        <f>'[1]01_біб'!I12+'[1]02_бор'!I12+'[1]03_бро'!I12+'[1]04_бус'!I12+'[1]05_дро'!I12+'[1]06_жов'!I12+'[1]07_зол'!I12+'[1]08_льв'!I12+'[1]09_рав'!I12+'[1]10_рад'!I12+'[1]11_сам'!I12+'[1]12_ско'!I12+'[1]13_сла'!I12+'[1]14_стс'!I12+'[1]15_стр'!I12+'[1]16_тур'!I12+'[1]17_нпп'!I12+'[1]18_лснц'!I12</f>
        <v>11909</v>
      </c>
      <c r="J12" s="326">
        <f>'[1]01_біб'!J12+'[1]02_бор'!J12+'[1]03_бро'!J12+'[1]04_бус'!J12+'[1]05_дро'!J12+'[1]06_жов'!J12+'[1]07_зол'!J12+'[1]08_льв'!J12+'[1]09_рав'!J12+'[1]10_рад'!J12+'[1]11_сам'!J12+'[1]12_ско'!J12+'[1]13_сла'!J12+'[1]14_стс'!J12+'[1]15_стр'!J12+'[1]16_тур'!J12+'[1]17_нпп'!J12+'[1]18_лснц'!J12</f>
        <v>5553</v>
      </c>
      <c r="K12" s="326">
        <f>'[1]01_біб'!K12+'[1]02_бор'!K12+'[1]03_бро'!K12+'[1]04_бус'!K12+'[1]05_дро'!K12+'[1]06_жов'!K12+'[1]07_зол'!K12+'[1]08_льв'!K12+'[1]09_рав'!K12+'[1]10_рад'!K12+'[1]11_сам'!K12+'[1]12_ско'!K12+'[1]13_сла'!K12+'[1]14_стс'!K12+'[1]15_стр'!K12+'[1]16_тур'!K12+'[1]17_нпп'!K12+'[1]18_лснц'!K12</f>
        <v>3354</v>
      </c>
      <c r="L12" s="326">
        <f>'[1]01_біб'!L12+'[1]02_бор'!L12+'[1]03_бро'!L12+'[1]04_бус'!L12+'[1]05_дро'!L12+'[1]06_жов'!L12+'[1]07_зол'!L12+'[1]08_льв'!L12+'[1]09_рав'!L12+'[1]10_рад'!L12+'[1]11_сам'!L12+'[1]12_ско'!L12+'[1]13_сла'!L12+'[1]14_стс'!L12+'[1]15_стр'!L12+'[1]16_тур'!L12+'[1]17_нпп'!L12+'[1]18_лснц'!L12</f>
        <v>0</v>
      </c>
      <c r="M12" s="326">
        <f>'[1]01_біб'!M12+'[1]02_бор'!M12+'[1]03_бро'!M12+'[1]04_бус'!M12+'[1]05_дро'!M12+'[1]06_жов'!M12+'[1]07_зол'!M12+'[1]08_льв'!M12+'[1]09_рав'!M12+'[1]10_рад'!M12+'[1]11_сам'!M12+'[1]12_ско'!M12+'[1]13_сла'!M12+'[1]14_стс'!M12+'[1]15_стр'!M12+'[1]16_тур'!M12+'[1]17_нпп'!M12+'[1]18_лснц'!M12</f>
        <v>3354</v>
      </c>
    </row>
    <row r="13" spans="1:13" ht="18.75">
      <c r="A13" s="327">
        <v>2</v>
      </c>
      <c r="B13" s="328" t="s">
        <v>20</v>
      </c>
      <c r="C13" s="328" t="s">
        <v>22</v>
      </c>
      <c r="D13" s="325">
        <f aca="true" t="shared" si="0" ref="D13:D57">E13+F13</f>
        <v>13105</v>
      </c>
      <c r="E13" s="326">
        <f>'[1]01_біб'!E13+'[1]02_бор'!E13+'[1]03_бро'!E13+'[1]04_бус'!E13+'[1]05_дро'!E13+'[1]06_жов'!E13+'[1]07_зол'!E13+'[1]08_льв'!E13+'[1]09_рав'!E13+'[1]10_рад'!E13+'[1]11_сам'!E13+'[1]12_ско'!E13+'[1]13_сла'!E13+'[1]14_стс'!E13+'[1]15_стр'!E13+'[1]16_тур'!E13+'[1]17_нпп'!E13+'[1]18_лснц'!E13</f>
        <v>6099</v>
      </c>
      <c r="F13" s="326">
        <f>'[1]01_біб'!F13+'[1]02_бор'!F13+'[1]03_бро'!F13+'[1]04_бус'!F13+'[1]05_дро'!F13+'[1]06_жов'!F13+'[1]07_зол'!F13+'[1]08_льв'!F13+'[1]09_рав'!F13+'[1]10_рад'!F13+'[1]11_сам'!F13+'[1]12_ско'!F13+'[1]13_сла'!F13+'[1]14_стс'!F13+'[1]15_стр'!F13+'[1]16_тур'!F13+'[1]17_нпп'!F13+'[1]18_лснц'!F13</f>
        <v>7006</v>
      </c>
      <c r="G13" s="326">
        <f>'[1]01_біб'!G13+'[1]02_бор'!G13+'[1]03_бро'!G13+'[1]04_бус'!G13+'[1]05_дро'!G13+'[1]06_жов'!G13+'[1]07_зол'!G13+'[1]08_льв'!G13+'[1]09_рав'!G13+'[1]10_рад'!G13+'[1]11_сам'!G13+'[1]12_ско'!G13+'[1]13_сла'!G13+'[1]14_стс'!G13+'[1]15_стр'!G13+'[1]16_тур'!G13+'[1]17_нпп'!G13+'[1]18_лснц'!G13</f>
        <v>118</v>
      </c>
      <c r="H13" s="326">
        <f>'[1]01_біб'!H13+'[1]02_бор'!H13+'[1]03_бро'!H13+'[1]04_бус'!H13+'[1]05_дро'!H13+'[1]06_жов'!H13+'[1]07_зол'!H13+'[1]08_льв'!H13+'[1]09_рав'!H13+'[1]10_рад'!H13+'[1]11_сам'!H13+'[1]12_ско'!H13+'[1]13_сла'!H13+'[1]14_стс'!H13+'[1]15_стр'!H13+'[1]16_тур'!H13+'[1]17_нпп'!H13+'[1]18_лснц'!H13</f>
        <v>542</v>
      </c>
      <c r="I13" s="326">
        <f>'[1]01_біб'!I13+'[1]02_бор'!I13+'[1]03_бро'!I13+'[1]04_бус'!I13+'[1]05_дро'!I13+'[1]06_жов'!I13+'[1]07_зол'!I13+'[1]08_льв'!I13+'[1]09_рав'!I13+'[1]10_рад'!I13+'[1]11_сам'!I13+'[1]12_ско'!I13+'[1]13_сла'!I13+'[1]14_стс'!I13+'[1]15_стр'!I13+'[1]16_тур'!I13+'[1]17_нпп'!I13+'[1]18_лснц'!I13</f>
        <v>2760</v>
      </c>
      <c r="J13" s="326">
        <f>'[1]01_біб'!J13+'[1]02_бор'!J13+'[1]03_бро'!J13+'[1]04_бус'!J13+'[1]05_дро'!J13+'[1]06_жов'!J13+'[1]07_зол'!J13+'[1]08_льв'!J13+'[1]09_рав'!J13+'[1]10_рад'!J13+'[1]11_сам'!J13+'[1]12_ско'!J13+'[1]13_сла'!J13+'[1]14_стс'!J13+'[1]15_стр'!J13+'[1]16_тур'!J13+'[1]17_нпп'!J13+'[1]18_лснц'!J13</f>
        <v>0</v>
      </c>
      <c r="K13" s="326">
        <f>'[1]01_біб'!K13+'[1]02_бор'!K13+'[1]03_бро'!K13+'[1]04_бус'!K13+'[1]05_дро'!K13+'[1]06_жов'!K13+'[1]07_зол'!K13+'[1]08_льв'!K13+'[1]09_рав'!K13+'[1]10_рад'!K13+'[1]11_сам'!K13+'[1]12_ско'!K13+'[1]13_сла'!K13+'[1]14_стс'!K13+'[1]15_стр'!K13+'[1]16_тур'!K13+'[1]17_нпп'!K13+'[1]18_лснц'!K13</f>
        <v>9685</v>
      </c>
      <c r="L13" s="326">
        <f>'[1]01_біб'!L13+'[1]02_бор'!L13+'[1]03_бро'!L13+'[1]04_бус'!L13+'[1]05_дро'!L13+'[1]06_жов'!L13+'[1]07_зол'!L13+'[1]08_льв'!L13+'[1]09_рав'!L13+'[1]10_рад'!L13+'[1]11_сам'!L13+'[1]12_ско'!L13+'[1]13_сла'!L13+'[1]14_стс'!L13+'[1]15_стр'!L13+'[1]16_тур'!L13+'[1]17_нпп'!L13+'[1]18_лснц'!L13</f>
        <v>0</v>
      </c>
      <c r="M13" s="326">
        <f>'[1]01_біб'!M13+'[1]02_бор'!M13+'[1]03_бро'!M13+'[1]04_бус'!M13+'[1]05_дро'!M13+'[1]06_жов'!M13+'[1]07_зол'!M13+'[1]08_льв'!M13+'[1]09_рав'!M13+'[1]10_рад'!M13+'[1]11_сам'!M13+'[1]12_ско'!M13+'[1]13_сла'!M13+'[1]14_стс'!M13+'[1]15_стр'!M13+'[1]16_тур'!M13+'[1]17_нпп'!M13+'[1]18_лснц'!M13</f>
        <v>9685</v>
      </c>
    </row>
    <row r="14" spans="1:13" ht="18.75">
      <c r="A14" s="327">
        <v>3</v>
      </c>
      <c r="B14" s="328" t="s">
        <v>20</v>
      </c>
      <c r="C14" s="328" t="s">
        <v>23</v>
      </c>
      <c r="D14" s="325">
        <f t="shared" si="0"/>
        <v>9893</v>
      </c>
      <c r="E14" s="326">
        <f>'[1]01_біб'!E14+'[1]02_бор'!E14+'[1]03_бро'!E14+'[1]04_бус'!E14+'[1]05_дро'!E14+'[1]06_жов'!E14+'[1]07_зол'!E14+'[1]08_льв'!E14+'[1]09_рав'!E14+'[1]10_рад'!E14+'[1]11_сам'!E14+'[1]12_ско'!E14+'[1]13_сла'!E14+'[1]14_стс'!E14+'[1]15_стр'!E14+'[1]16_тур'!E14+'[1]17_нпп'!E14+'[1]18_лснц'!E14</f>
        <v>7468</v>
      </c>
      <c r="F14" s="326">
        <f>'[1]01_біб'!F14+'[1]02_бор'!F14+'[1]03_бро'!F14+'[1]04_бус'!F14+'[1]05_дро'!F14+'[1]06_жов'!F14+'[1]07_зол'!F14+'[1]08_льв'!F14+'[1]09_рав'!F14+'[1]10_рад'!F14+'[1]11_сам'!F14+'[1]12_ско'!F14+'[1]13_сла'!F14+'[1]14_стс'!F14+'[1]15_стр'!F14+'[1]16_тур'!F14+'[1]17_нпп'!F14+'[1]18_лснц'!F14</f>
        <v>2425</v>
      </c>
      <c r="G14" s="326">
        <f>'[1]01_біб'!G14+'[1]02_бор'!G14+'[1]03_бро'!G14+'[1]04_бус'!G14+'[1]05_дро'!G14+'[1]06_жов'!G14+'[1]07_зол'!G14+'[1]08_льв'!G14+'[1]09_рав'!G14+'[1]10_рад'!G14+'[1]11_сам'!G14+'[1]12_ско'!G14+'[1]13_сла'!G14+'[1]14_стс'!G14+'[1]15_стр'!G14+'[1]16_тур'!G14+'[1]17_нпп'!G14+'[1]18_лснц'!G14</f>
        <v>93</v>
      </c>
      <c r="H14" s="326">
        <f>'[1]01_біб'!H14+'[1]02_бор'!H14+'[1]03_бро'!H14+'[1]04_бус'!H14+'[1]05_дро'!H14+'[1]06_жов'!H14+'[1]07_зол'!H14+'[1]08_льв'!H14+'[1]09_рав'!H14+'[1]10_рад'!H14+'[1]11_сам'!H14+'[1]12_ско'!H14+'[1]13_сла'!H14+'[1]14_стс'!H14+'[1]15_стр'!H14+'[1]16_тур'!H14+'[1]17_нпп'!H14+'[1]18_лснц'!H14</f>
        <v>580</v>
      </c>
      <c r="I14" s="326">
        <f>'[1]01_біб'!I14+'[1]02_бор'!I14+'[1]03_бро'!I14+'[1]04_бус'!I14+'[1]05_дро'!I14+'[1]06_жов'!I14+'[1]07_зол'!I14+'[1]08_льв'!I14+'[1]09_рав'!I14+'[1]10_рад'!I14+'[1]11_сам'!I14+'[1]12_ско'!I14+'[1]13_сла'!I14+'[1]14_стс'!I14+'[1]15_стр'!I14+'[1]16_тур'!I14+'[1]17_нпп'!I14+'[1]18_лснц'!I14</f>
        <v>2220</v>
      </c>
      <c r="J14" s="326">
        <f>'[1]01_біб'!J14+'[1]02_бор'!J14+'[1]03_бро'!J14+'[1]04_бус'!J14+'[1]05_дро'!J14+'[1]06_жов'!J14+'[1]07_зол'!J14+'[1]08_льв'!J14+'[1]09_рав'!J14+'[1]10_рад'!J14+'[1]11_сам'!J14+'[1]12_ско'!J14+'[1]13_сла'!J14+'[1]14_стс'!J14+'[1]15_стр'!J14+'[1]16_тур'!J14+'[1]17_нпп'!J14+'[1]18_лснц'!J14</f>
        <v>0</v>
      </c>
      <c r="K14" s="326">
        <f>'[1]01_біб'!K14+'[1]02_бор'!K14+'[1]03_бро'!K14+'[1]04_бус'!K14+'[1]05_дро'!K14+'[1]06_жов'!K14+'[1]07_зол'!K14+'[1]08_льв'!K14+'[1]09_рав'!K14+'[1]10_рад'!K14+'[1]11_сам'!K14+'[1]12_ско'!K14+'[1]13_сла'!K14+'[1]14_стс'!K14+'[1]15_стр'!K14+'[1]16_тур'!K14+'[1]17_нпп'!K14+'[1]18_лснц'!K14</f>
        <v>7000</v>
      </c>
      <c r="L14" s="326">
        <f>'[1]01_біб'!L14+'[1]02_бор'!L14+'[1]03_бро'!L14+'[1]04_бус'!L14+'[1]05_дро'!L14+'[1]06_жов'!L14+'[1]07_зол'!L14+'[1]08_льв'!L14+'[1]09_рав'!L14+'[1]10_рад'!L14+'[1]11_сам'!L14+'[1]12_ско'!L14+'[1]13_сла'!L14+'[1]14_стс'!L14+'[1]15_стр'!L14+'[1]16_тур'!L14+'[1]17_нпп'!L14+'[1]18_лснц'!L14</f>
        <v>0</v>
      </c>
      <c r="M14" s="326">
        <f>'[1]01_біб'!M14+'[1]02_бор'!M14+'[1]03_бро'!M14+'[1]04_бус'!M14+'[1]05_дро'!M14+'[1]06_жов'!M14+'[1]07_зол'!M14+'[1]08_льв'!M14+'[1]09_рав'!M14+'[1]10_рад'!M14+'[1]11_сам'!M14+'[1]12_ско'!M14+'[1]13_сла'!M14+'[1]14_стс'!M14+'[1]15_стр'!M14+'[1]16_тур'!M14+'[1]17_нпп'!M14+'[1]18_лснц'!M14</f>
        <v>7000</v>
      </c>
    </row>
    <row r="15" spans="1:13" ht="18.75">
      <c r="A15" s="327">
        <v>4</v>
      </c>
      <c r="B15" s="328" t="s">
        <v>20</v>
      </c>
      <c r="C15" s="328" t="s">
        <v>24</v>
      </c>
      <c r="D15" s="325">
        <f t="shared" si="0"/>
        <v>1299</v>
      </c>
      <c r="E15" s="326">
        <f>'[1]01_біб'!E15+'[1]02_бор'!E15+'[1]03_бро'!E15+'[1]04_бус'!E15+'[1]05_дро'!E15+'[1]06_жов'!E15+'[1]07_зол'!E15+'[1]08_льв'!E15+'[1]09_рав'!E15+'[1]10_рад'!E15+'[1]11_сам'!E15+'[1]12_ско'!E15+'[1]13_сла'!E15+'[1]14_стс'!E15+'[1]15_стр'!E15+'[1]16_тур'!E15+'[1]17_нпп'!E15+'[1]18_лснц'!E15</f>
        <v>1224</v>
      </c>
      <c r="F15" s="326">
        <f>'[1]01_біб'!F15+'[1]02_бор'!F15+'[1]03_бро'!F15+'[1]04_бус'!F15+'[1]05_дро'!F15+'[1]06_жов'!F15+'[1]07_зол'!F15+'[1]08_льв'!F15+'[1]09_рав'!F15+'[1]10_рад'!F15+'[1]11_сам'!F15+'[1]12_ско'!F15+'[1]13_сла'!F15+'[1]14_стс'!F15+'[1]15_стр'!F15+'[1]16_тур'!F15+'[1]17_нпп'!F15+'[1]18_лснц'!F15</f>
        <v>75</v>
      </c>
      <c r="G15" s="326">
        <f>'[1]01_біб'!G15+'[1]02_бор'!G15+'[1]03_бро'!G15+'[1]04_бус'!G15+'[1]05_дро'!G15+'[1]06_жов'!G15+'[1]07_зол'!G15+'[1]08_льв'!G15+'[1]09_рав'!G15+'[1]10_рад'!G15+'[1]11_сам'!G15+'[1]12_ско'!G15+'[1]13_сла'!G15+'[1]14_стс'!G15+'[1]15_стр'!G15+'[1]16_тур'!G15+'[1]17_нпп'!G15+'[1]18_лснц'!G15</f>
        <v>23</v>
      </c>
      <c r="H15" s="326">
        <f>'[1]01_біб'!H15+'[1]02_бор'!H15+'[1]03_бро'!H15+'[1]04_бус'!H15+'[1]05_дро'!H15+'[1]06_жов'!H15+'[1]07_зол'!H15+'[1]08_льв'!H15+'[1]09_рав'!H15+'[1]10_рад'!H15+'[1]11_сам'!H15+'[1]12_ско'!H15+'[1]13_сла'!H15+'[1]14_стс'!H15+'[1]15_стр'!H15+'[1]16_тур'!H15+'[1]17_нпп'!H15+'[1]18_лснц'!H15</f>
        <v>139</v>
      </c>
      <c r="I15" s="326">
        <f>'[1]01_біб'!I15+'[1]02_бор'!I15+'[1]03_бро'!I15+'[1]04_бус'!I15+'[1]05_дро'!I15+'[1]06_жов'!I15+'[1]07_зол'!I15+'[1]08_льв'!I15+'[1]09_рав'!I15+'[1]10_рад'!I15+'[1]11_сам'!I15+'[1]12_ско'!I15+'[1]13_сла'!I15+'[1]14_стс'!I15+'[1]15_стр'!I15+'[1]16_тур'!I15+'[1]17_нпп'!I15+'[1]18_лснц'!I15</f>
        <v>50</v>
      </c>
      <c r="J15" s="326">
        <f>'[1]01_біб'!J15+'[1]02_бор'!J15+'[1]03_бро'!J15+'[1]04_бус'!J15+'[1]05_дро'!J15+'[1]06_жов'!J15+'[1]07_зол'!J15+'[1]08_льв'!J15+'[1]09_рав'!J15+'[1]10_рад'!J15+'[1]11_сам'!J15+'[1]12_ско'!J15+'[1]13_сла'!J15+'[1]14_стс'!J15+'[1]15_стр'!J15+'[1]16_тур'!J15+'[1]17_нпп'!J15+'[1]18_лснц'!J15</f>
        <v>0</v>
      </c>
      <c r="K15" s="326">
        <f>'[1]01_біб'!K15+'[1]02_бор'!K15+'[1]03_бро'!K15+'[1]04_бус'!K15+'[1]05_дро'!K15+'[1]06_жов'!K15+'[1]07_зол'!K15+'[1]08_льв'!K15+'[1]09_рав'!K15+'[1]10_рад'!K15+'[1]11_сам'!K15+'[1]12_ско'!K15+'[1]13_сла'!K15+'[1]14_стс'!K15+'[1]15_стр'!K15+'[1]16_тур'!K15+'[1]17_нпп'!K15+'[1]18_лснц'!K15</f>
        <v>1087</v>
      </c>
      <c r="L15" s="326">
        <f>'[1]01_біб'!L15+'[1]02_бор'!L15+'[1]03_бро'!L15+'[1]04_бус'!L15+'[1]05_дро'!L15+'[1]06_жов'!L15+'[1]07_зол'!L15+'[1]08_льв'!L15+'[1]09_рав'!L15+'[1]10_рад'!L15+'[1]11_сам'!L15+'[1]12_ско'!L15+'[1]13_сла'!L15+'[1]14_стс'!L15+'[1]15_стр'!L15+'[1]16_тур'!L15+'[1]17_нпп'!L15+'[1]18_лснц'!L15</f>
        <v>0</v>
      </c>
      <c r="M15" s="326">
        <f>'[1]01_біб'!M15+'[1]02_бор'!M15+'[1]03_бро'!M15+'[1]04_бус'!M15+'[1]05_дро'!M15+'[1]06_жов'!M15+'[1]07_зол'!M15+'[1]08_льв'!M15+'[1]09_рав'!M15+'[1]10_рад'!M15+'[1]11_сам'!M15+'[1]12_ско'!M15+'[1]13_сла'!M15+'[1]14_стс'!M15+'[1]15_стр'!M15+'[1]16_тур'!M15+'[1]17_нпп'!M15+'[1]18_лснц'!M15</f>
        <v>1087</v>
      </c>
    </row>
    <row r="16" spans="1:13" ht="18.75">
      <c r="A16" s="327">
        <v>5</v>
      </c>
      <c r="B16" s="328" t="s">
        <v>20</v>
      </c>
      <c r="C16" s="328" t="s">
        <v>25</v>
      </c>
      <c r="D16" s="325">
        <f t="shared" si="0"/>
        <v>4405</v>
      </c>
      <c r="E16" s="326">
        <f>'[1]01_біб'!E16+'[1]02_бор'!E16+'[1]03_бро'!E16+'[1]04_бус'!E16+'[1]05_дро'!E16+'[1]06_жов'!E16+'[1]07_зол'!E16+'[1]08_льв'!E16+'[1]09_рав'!E16+'[1]10_рад'!E16+'[1]11_сам'!E16+'[1]12_ско'!E16+'[1]13_сла'!E16+'[1]14_стс'!E16+'[1]15_стр'!E16+'[1]16_тур'!E16+'[1]17_нпп'!E16+'[1]18_лснц'!E16</f>
        <v>3942</v>
      </c>
      <c r="F16" s="326">
        <f>'[1]01_біб'!F16+'[1]02_бор'!F16+'[1]03_бро'!F16+'[1]04_бус'!F16+'[1]05_дро'!F16+'[1]06_жов'!F16+'[1]07_зол'!F16+'[1]08_льв'!F16+'[1]09_рав'!F16+'[1]10_рад'!F16+'[1]11_сам'!F16+'[1]12_ско'!F16+'[1]13_сла'!F16+'[1]14_стс'!F16+'[1]15_стр'!F16+'[1]16_тур'!F16+'[1]17_нпп'!F16+'[1]18_лснц'!F16</f>
        <v>463</v>
      </c>
      <c r="G16" s="326">
        <f>'[1]01_біб'!G16+'[1]02_бор'!G16+'[1]03_бро'!G16+'[1]04_бус'!G16+'[1]05_дро'!G16+'[1]06_жов'!G16+'[1]07_зол'!G16+'[1]08_льв'!G16+'[1]09_рав'!G16+'[1]10_рад'!G16+'[1]11_сам'!G16+'[1]12_ско'!G16+'[1]13_сла'!G16+'[1]14_стс'!G16+'[1]15_стр'!G16+'[1]16_тур'!G16+'[1]17_нпп'!G16+'[1]18_лснц'!G16</f>
        <v>41</v>
      </c>
      <c r="H16" s="326">
        <f>'[1]01_біб'!H16+'[1]02_бор'!H16+'[1]03_бро'!H16+'[1]04_бус'!H16+'[1]05_дро'!H16+'[1]06_жов'!H16+'[1]07_зол'!H16+'[1]08_льв'!H16+'[1]09_рав'!H16+'[1]10_рад'!H16+'[1]11_сам'!H16+'[1]12_ско'!H16+'[1]13_сла'!H16+'[1]14_стс'!H16+'[1]15_стр'!H16+'[1]16_тур'!H16+'[1]17_нпп'!H16+'[1]18_лснц'!H16</f>
        <v>122</v>
      </c>
      <c r="I16" s="326">
        <f>'[1]01_біб'!I16+'[1]02_бор'!I16+'[1]03_бро'!I16+'[1]04_бус'!I16+'[1]05_дро'!I16+'[1]06_жов'!I16+'[1]07_зол'!I16+'[1]08_льв'!I16+'[1]09_рав'!I16+'[1]10_рад'!I16+'[1]11_сам'!I16+'[1]12_ско'!I16+'[1]13_сла'!I16+'[1]14_стс'!I16+'[1]15_стр'!I16+'[1]16_тур'!I16+'[1]17_нпп'!I16+'[1]18_лснц'!I16</f>
        <v>295</v>
      </c>
      <c r="J16" s="326">
        <f>'[1]01_біб'!J16+'[1]02_бор'!J16+'[1]03_бро'!J16+'[1]04_бус'!J16+'[1]05_дро'!J16+'[1]06_жов'!J16+'[1]07_зол'!J16+'[1]08_льв'!J16+'[1]09_рав'!J16+'[1]10_рад'!J16+'[1]11_сам'!J16+'[1]12_ско'!J16+'[1]13_сла'!J16+'[1]14_стс'!J16+'[1]15_стр'!J16+'[1]16_тур'!J16+'[1]17_нпп'!J16+'[1]18_лснц'!J16</f>
        <v>6</v>
      </c>
      <c r="K16" s="326">
        <f>'[1]01_біб'!K16+'[1]02_бор'!K16+'[1]03_бро'!K16+'[1]04_бус'!K16+'[1]05_дро'!K16+'[1]06_жов'!K16+'[1]07_зол'!K16+'[1]08_льв'!K16+'[1]09_рав'!K16+'[1]10_рад'!K16+'[1]11_сам'!K16+'[1]12_ско'!K16+'[1]13_сла'!K16+'[1]14_стс'!K16+'[1]15_стр'!K16+'[1]16_тур'!K16+'[1]17_нпп'!K16+'[1]18_лснц'!K16</f>
        <v>3941</v>
      </c>
      <c r="L16" s="326">
        <f>'[1]01_біб'!L16+'[1]02_бор'!L16+'[1]03_бро'!L16+'[1]04_бус'!L16+'[1]05_дро'!L16+'[1]06_жов'!L16+'[1]07_зол'!L16+'[1]08_льв'!L16+'[1]09_рав'!L16+'[1]10_рад'!L16+'[1]11_сам'!L16+'[1]12_ско'!L16+'[1]13_сла'!L16+'[1]14_стс'!L16+'[1]15_стр'!L16+'[1]16_тур'!L16+'[1]17_нпп'!L16+'[1]18_лснц'!L16</f>
        <v>0</v>
      </c>
      <c r="M16" s="326">
        <f>'[1]01_біб'!M16+'[1]02_бор'!M16+'[1]03_бро'!M16+'[1]04_бус'!M16+'[1]05_дро'!M16+'[1]06_жов'!M16+'[1]07_зол'!M16+'[1]08_льв'!M16+'[1]09_рав'!M16+'[1]10_рад'!M16+'[1]11_сам'!M16+'[1]12_ско'!M16+'[1]13_сла'!M16+'[1]14_стс'!M16+'[1]15_стр'!M16+'[1]16_тур'!M16+'[1]17_нпп'!M16+'[1]18_лснц'!M16</f>
        <v>3941</v>
      </c>
    </row>
    <row r="17" spans="1:13" ht="18.75">
      <c r="A17" s="327">
        <v>6</v>
      </c>
      <c r="B17" s="328" t="s">
        <v>20</v>
      </c>
      <c r="C17" s="328" t="s">
        <v>26</v>
      </c>
      <c r="D17" s="325">
        <f t="shared" si="0"/>
        <v>4495</v>
      </c>
      <c r="E17" s="326">
        <f>'[1]01_біб'!E17+'[1]02_бор'!E17+'[1]03_бро'!E17+'[1]04_бус'!E17+'[1]05_дро'!E17+'[1]06_жов'!E17+'[1]07_зол'!E17+'[1]08_льв'!E17+'[1]09_рав'!E17+'[1]10_рад'!E17+'[1]11_сам'!E17+'[1]12_ско'!E17+'[1]13_сла'!E17+'[1]14_стс'!E17+'[1]15_стр'!E17+'[1]16_тур'!E17+'[1]17_нпп'!E17+'[1]18_лснц'!E17</f>
        <v>4163</v>
      </c>
      <c r="F17" s="326">
        <f>'[1]01_біб'!F17+'[1]02_бор'!F17+'[1]03_бро'!F17+'[1]04_бус'!F17+'[1]05_дро'!F17+'[1]06_жов'!F17+'[1]07_зол'!F17+'[1]08_льв'!F17+'[1]09_рав'!F17+'[1]10_рад'!F17+'[1]11_сам'!F17+'[1]12_ско'!F17+'[1]13_сла'!F17+'[1]14_стс'!F17+'[1]15_стр'!F17+'[1]16_тур'!F17+'[1]17_нпп'!F17+'[1]18_лснц'!F17</f>
        <v>332</v>
      </c>
      <c r="G17" s="326">
        <f>'[1]01_біб'!G17+'[1]02_бор'!G17+'[1]03_бро'!G17+'[1]04_бус'!G17+'[1]05_дро'!G17+'[1]06_жов'!G17+'[1]07_зол'!G17+'[1]08_льв'!G17+'[1]09_рав'!G17+'[1]10_рад'!G17+'[1]11_сам'!G17+'[1]12_ско'!G17+'[1]13_сла'!G17+'[1]14_стс'!G17+'[1]15_стр'!G17+'[1]16_тур'!G17+'[1]17_нпп'!G17+'[1]18_лснц'!G17</f>
        <v>30</v>
      </c>
      <c r="H17" s="326">
        <f>'[1]01_біб'!H17+'[1]02_бор'!H17+'[1]03_бро'!H17+'[1]04_бус'!H17+'[1]05_дро'!H17+'[1]06_жов'!H17+'[1]07_зол'!H17+'[1]08_льв'!H17+'[1]09_рав'!H17+'[1]10_рад'!H17+'[1]11_сам'!H17+'[1]12_ско'!H17+'[1]13_сла'!H17+'[1]14_стс'!H17+'[1]15_стр'!H17+'[1]16_тур'!H17+'[1]17_нпп'!H17+'[1]18_лснц'!H17</f>
        <v>25</v>
      </c>
      <c r="I17" s="326">
        <f>'[1]01_біб'!I17+'[1]02_бор'!I17+'[1]03_бро'!I17+'[1]04_бус'!I17+'[1]05_дро'!I17+'[1]06_жов'!I17+'[1]07_зол'!I17+'[1]08_льв'!I17+'[1]09_рав'!I17+'[1]10_рад'!I17+'[1]11_сам'!I17+'[1]12_ско'!I17+'[1]13_сла'!I17+'[1]14_стс'!I17+'[1]15_стр'!I17+'[1]16_тур'!I17+'[1]17_нпп'!I17+'[1]18_лснц'!I17</f>
        <v>358</v>
      </c>
      <c r="J17" s="326">
        <f>'[1]01_біб'!J17+'[1]02_бор'!J17+'[1]03_бро'!J17+'[1]04_бус'!J17+'[1]05_дро'!J17+'[1]06_жов'!J17+'[1]07_зол'!J17+'[1]08_льв'!J17+'[1]09_рав'!J17+'[1]10_рад'!J17+'[1]11_сам'!J17+'[1]12_ско'!J17+'[1]13_сла'!J17+'[1]14_стс'!J17+'[1]15_стр'!J17+'[1]16_тур'!J17+'[1]17_нпп'!J17+'[1]18_лснц'!J17</f>
        <v>440</v>
      </c>
      <c r="K17" s="326">
        <f>'[1]01_біб'!K17+'[1]02_бор'!K17+'[1]03_бро'!K17+'[1]04_бус'!K17+'[1]05_дро'!K17+'[1]06_жов'!K17+'[1]07_зол'!K17+'[1]08_льв'!K17+'[1]09_рав'!K17+'[1]10_рад'!K17+'[1]11_сам'!K17+'[1]12_ско'!K17+'[1]13_сла'!K17+'[1]14_стс'!K17+'[1]15_стр'!K17+'[1]16_тур'!K17+'[1]17_нпп'!K17+'[1]18_лснц'!K17</f>
        <v>3642</v>
      </c>
      <c r="L17" s="326">
        <f>'[1]01_біб'!L17+'[1]02_бор'!L17+'[1]03_бро'!L17+'[1]04_бус'!L17+'[1]05_дро'!L17+'[1]06_жов'!L17+'[1]07_зол'!L17+'[1]08_льв'!L17+'[1]09_рав'!L17+'[1]10_рад'!L17+'[1]11_сам'!L17+'[1]12_ско'!L17+'[1]13_сла'!L17+'[1]14_стс'!L17+'[1]15_стр'!L17+'[1]16_тур'!L17+'[1]17_нпп'!L17+'[1]18_лснц'!L17</f>
        <v>0</v>
      </c>
      <c r="M17" s="326">
        <f>'[1]01_біб'!M17+'[1]02_бор'!M17+'[1]03_бро'!M17+'[1]04_бус'!M17+'[1]05_дро'!M17+'[1]06_жов'!M17+'[1]07_зол'!M17+'[1]08_льв'!M17+'[1]09_рав'!M17+'[1]10_рад'!M17+'[1]11_сам'!M17+'[1]12_ско'!M17+'[1]13_сла'!M17+'[1]14_стс'!M17+'[1]15_стр'!M17+'[1]16_тур'!M17+'[1]17_нпп'!M17+'[1]18_лснц'!M17</f>
        <v>3642</v>
      </c>
    </row>
    <row r="18" spans="1:13" ht="18.75">
      <c r="A18" s="327">
        <v>7</v>
      </c>
      <c r="B18" s="328" t="s">
        <v>20</v>
      </c>
      <c r="C18" s="328" t="s">
        <v>27</v>
      </c>
      <c r="D18" s="325">
        <f t="shared" si="0"/>
        <v>264</v>
      </c>
      <c r="E18" s="326">
        <f>'[1]01_біб'!E18+'[1]02_бор'!E18+'[1]03_бро'!E18+'[1]04_бус'!E18+'[1]05_дро'!E18+'[1]06_жов'!E18+'[1]07_зол'!E18+'[1]08_льв'!E18+'[1]09_рав'!E18+'[1]10_рад'!E18+'[1]11_сам'!E18+'[1]12_ско'!E18+'[1]13_сла'!E18+'[1]14_стс'!E18+'[1]15_стр'!E18+'[1]16_тур'!E18+'[1]17_нпп'!E18+'[1]18_лснц'!E18</f>
        <v>232</v>
      </c>
      <c r="F18" s="326">
        <f>'[1]01_біб'!F18+'[1]02_бор'!F18+'[1]03_бро'!F18+'[1]04_бус'!F18+'[1]05_дро'!F18+'[1]06_жов'!F18+'[1]07_зол'!F18+'[1]08_льв'!F18+'[1]09_рав'!F18+'[1]10_рад'!F18+'[1]11_сам'!F18+'[1]12_ско'!F18+'[1]13_сла'!F18+'[1]14_стс'!F18+'[1]15_стр'!F18+'[1]16_тур'!F18+'[1]17_нпп'!F18+'[1]18_лснц'!F18</f>
        <v>32</v>
      </c>
      <c r="G18" s="326">
        <f>'[1]01_біб'!G18+'[1]02_бор'!G18+'[1]03_бро'!G18+'[1]04_бус'!G18+'[1]05_дро'!G18+'[1]06_жов'!G18+'[1]07_зол'!G18+'[1]08_льв'!G18+'[1]09_рав'!G18+'[1]10_рад'!G18+'[1]11_сам'!G18+'[1]12_ско'!G18+'[1]13_сла'!G18+'[1]14_стс'!G18+'[1]15_стр'!G18+'[1]16_тур'!G18+'[1]17_нпп'!G18+'[1]18_лснц'!G18</f>
        <v>0</v>
      </c>
      <c r="H18" s="326">
        <f>'[1]01_біб'!H18+'[1]02_бор'!H18+'[1]03_бро'!H18+'[1]04_бус'!H18+'[1]05_дро'!H18+'[1]06_жов'!H18+'[1]07_зол'!H18+'[1]08_льв'!H18+'[1]09_рав'!H18+'[1]10_рад'!H18+'[1]11_сам'!H18+'[1]12_ско'!H18+'[1]13_сла'!H18+'[1]14_стс'!H18+'[1]15_стр'!H18+'[1]16_тур'!H18+'[1]17_нпп'!H18+'[1]18_лснц'!H18</f>
        <v>0</v>
      </c>
      <c r="I18" s="326">
        <f>'[1]01_біб'!I18+'[1]02_бор'!I18+'[1]03_бро'!I18+'[1]04_бус'!I18+'[1]05_дро'!I18+'[1]06_жов'!I18+'[1]07_зол'!I18+'[1]08_льв'!I18+'[1]09_рав'!I18+'[1]10_рад'!I18+'[1]11_сам'!I18+'[1]12_ско'!I18+'[1]13_сла'!I18+'[1]14_стс'!I18+'[1]15_стр'!I18+'[1]16_тур'!I18+'[1]17_нпп'!I18+'[1]18_лснц'!I18</f>
        <v>43</v>
      </c>
      <c r="J18" s="326">
        <f>'[1]01_біб'!J18+'[1]02_бор'!J18+'[1]03_бро'!J18+'[1]04_бус'!J18+'[1]05_дро'!J18+'[1]06_жов'!J18+'[1]07_зол'!J18+'[1]08_льв'!J18+'[1]09_рав'!J18+'[1]10_рад'!J18+'[1]11_сам'!J18+'[1]12_ско'!J18+'[1]13_сла'!J18+'[1]14_стс'!J18+'[1]15_стр'!J18+'[1]16_тур'!J18+'[1]17_нпп'!J18+'[1]18_лснц'!J18</f>
        <v>10</v>
      </c>
      <c r="K18" s="326">
        <f>'[1]01_біб'!K18+'[1]02_бор'!K18+'[1]03_бро'!K18+'[1]04_бус'!K18+'[1]05_дро'!K18+'[1]06_жов'!K18+'[1]07_зол'!K18+'[1]08_льв'!K18+'[1]09_рав'!K18+'[1]10_рад'!K18+'[1]11_сам'!K18+'[1]12_ско'!K18+'[1]13_сла'!K18+'[1]14_стс'!K18+'[1]15_стр'!K18+'[1]16_тур'!K18+'[1]17_нпп'!K18+'[1]18_лснц'!K18</f>
        <v>211</v>
      </c>
      <c r="L18" s="326">
        <f>'[1]01_біб'!L18+'[1]02_бор'!L18+'[1]03_бро'!L18+'[1]04_бус'!L18+'[1]05_дро'!L18+'[1]06_жов'!L18+'[1]07_зол'!L18+'[1]08_льв'!L18+'[1]09_рав'!L18+'[1]10_рад'!L18+'[1]11_сам'!L18+'[1]12_ско'!L18+'[1]13_сла'!L18+'[1]14_стс'!L18+'[1]15_стр'!L18+'[1]16_тур'!L18+'[1]17_нпп'!L18+'[1]18_лснц'!L18</f>
        <v>0</v>
      </c>
      <c r="M18" s="326">
        <f>'[1]01_біб'!M18+'[1]02_бор'!M18+'[1]03_бро'!M18+'[1]04_бус'!M18+'[1]05_дро'!M18+'[1]06_жов'!M18+'[1]07_зол'!M18+'[1]08_льв'!M18+'[1]09_рав'!M18+'[1]10_рад'!M18+'[1]11_сам'!M18+'[1]12_ско'!M18+'[1]13_сла'!M18+'[1]14_стс'!M18+'[1]15_стр'!M18+'[1]16_тур'!M18+'[1]17_нпп'!M18+'[1]18_лснц'!M18</f>
        <v>211</v>
      </c>
    </row>
    <row r="19" spans="1:13" ht="18.75">
      <c r="A19" s="327">
        <v>8</v>
      </c>
      <c r="B19" s="328" t="s">
        <v>20</v>
      </c>
      <c r="C19" s="328" t="s">
        <v>28</v>
      </c>
      <c r="D19" s="325">
        <f t="shared" si="0"/>
        <v>91</v>
      </c>
      <c r="E19" s="326">
        <f>'[1]01_біб'!E19+'[1]02_бор'!E19+'[1]03_бро'!E19+'[1]04_бус'!E19+'[1]05_дро'!E19+'[1]06_жов'!E19+'[1]07_зол'!E19+'[1]08_льв'!E19+'[1]09_рав'!E19+'[1]10_рад'!E19+'[1]11_сам'!E19+'[1]12_ско'!E19+'[1]13_сла'!E19+'[1]14_стс'!E19+'[1]15_стр'!E19+'[1]16_тур'!E19+'[1]17_нпп'!E19+'[1]18_лснц'!E19</f>
        <v>91</v>
      </c>
      <c r="F19" s="326">
        <f>'[1]01_біб'!F19+'[1]02_бор'!F19+'[1]03_бро'!F19+'[1]04_бус'!F19+'[1]05_дро'!F19+'[1]06_жов'!F19+'[1]07_зол'!F19+'[1]08_льв'!F19+'[1]09_рав'!F19+'[1]10_рад'!F19+'[1]11_сам'!F19+'[1]12_ско'!F19+'[1]13_сла'!F19+'[1]14_стс'!F19+'[1]15_стр'!F19+'[1]16_тур'!F19+'[1]17_нпп'!F19+'[1]18_лснц'!F19</f>
        <v>0</v>
      </c>
      <c r="G19" s="326">
        <f>'[1]01_біб'!G19+'[1]02_бор'!G19+'[1]03_бро'!G19+'[1]04_бус'!G19+'[1]05_дро'!G19+'[1]06_жов'!G19+'[1]07_зол'!G19+'[1]08_льв'!G19+'[1]09_рав'!G19+'[1]10_рад'!G19+'[1]11_сам'!G19+'[1]12_ско'!G19+'[1]13_сла'!G19+'[1]14_стс'!G19+'[1]15_стр'!G19+'[1]16_тур'!G19+'[1]17_нпп'!G19+'[1]18_лснц'!G19</f>
        <v>0</v>
      </c>
      <c r="H19" s="326">
        <f>'[1]01_біб'!H19+'[1]02_бор'!H19+'[1]03_бро'!H19+'[1]04_бус'!H19+'[1]05_дро'!H19+'[1]06_жов'!H19+'[1]07_зол'!H19+'[1]08_льв'!H19+'[1]09_рав'!H19+'[1]10_рад'!H19+'[1]11_сам'!H19+'[1]12_ско'!H19+'[1]13_сла'!H19+'[1]14_стс'!H19+'[1]15_стр'!H19+'[1]16_тур'!H19+'[1]17_нпп'!H19+'[1]18_лснц'!H19</f>
        <v>5</v>
      </c>
      <c r="I19" s="326">
        <f>'[1]01_біб'!I19+'[1]02_бор'!I19+'[1]03_бро'!I19+'[1]04_бус'!I19+'[1]05_дро'!I19+'[1]06_жов'!I19+'[1]07_зол'!I19+'[1]08_льв'!I19+'[1]09_рав'!I19+'[1]10_рад'!I19+'[1]11_сам'!I19+'[1]12_ско'!I19+'[1]13_сла'!I19+'[1]14_стс'!I19+'[1]15_стр'!I19+'[1]16_тур'!I19+'[1]17_нпп'!I19+'[1]18_лснц'!I19</f>
        <v>0</v>
      </c>
      <c r="J19" s="326">
        <f>'[1]01_біб'!J19+'[1]02_бор'!J19+'[1]03_бро'!J19+'[1]04_бус'!J19+'[1]05_дро'!J19+'[1]06_жов'!J19+'[1]07_зол'!J19+'[1]08_льв'!J19+'[1]09_рав'!J19+'[1]10_рад'!J19+'[1]11_сам'!J19+'[1]12_ско'!J19+'[1]13_сла'!J19+'[1]14_стс'!J19+'[1]15_стр'!J19+'[1]16_тур'!J19+'[1]17_нпп'!J19+'[1]18_лснц'!J19</f>
        <v>0</v>
      </c>
      <c r="K19" s="326">
        <f>'[1]01_біб'!K19+'[1]02_бор'!K19+'[1]03_бро'!K19+'[1]04_бус'!K19+'[1]05_дро'!K19+'[1]06_жов'!K19+'[1]07_зол'!K19+'[1]08_льв'!K19+'[1]09_рав'!K19+'[1]10_рад'!K19+'[1]11_сам'!K19+'[1]12_ско'!K19+'[1]13_сла'!K19+'[1]14_стс'!K19+'[1]15_стр'!K19+'[1]16_тур'!K19+'[1]17_нпп'!K19+'[1]18_лснц'!K19</f>
        <v>86</v>
      </c>
      <c r="L19" s="326">
        <f>'[1]01_біб'!L19+'[1]02_бор'!L19+'[1]03_бро'!L19+'[1]04_бус'!L19+'[1]05_дро'!L19+'[1]06_жов'!L19+'[1]07_зол'!L19+'[1]08_льв'!L19+'[1]09_рав'!L19+'[1]10_рад'!L19+'[1]11_сам'!L19+'[1]12_ско'!L19+'[1]13_сла'!L19+'[1]14_стс'!L19+'[1]15_стр'!L19+'[1]16_тур'!L19+'[1]17_нпп'!L19+'[1]18_лснц'!L19</f>
        <v>0</v>
      </c>
      <c r="M19" s="326">
        <f>'[1]01_біб'!M19+'[1]02_бор'!M19+'[1]03_бро'!M19+'[1]04_бус'!M19+'[1]05_дро'!M19+'[1]06_жов'!M19+'[1]07_зол'!M19+'[1]08_льв'!M19+'[1]09_рав'!M19+'[1]10_рад'!M19+'[1]11_сам'!M19+'[1]12_ско'!M19+'[1]13_сла'!M19+'[1]14_стс'!M19+'[1]15_стр'!M19+'[1]16_тур'!M19+'[1]17_нпп'!M19+'[1]18_лснц'!M19</f>
        <v>86</v>
      </c>
    </row>
    <row r="20" spans="1:13" ht="18.75">
      <c r="A20" s="327">
        <v>9</v>
      </c>
      <c r="B20" s="328" t="s">
        <v>20</v>
      </c>
      <c r="C20" s="328" t="s">
        <v>29</v>
      </c>
      <c r="D20" s="325">
        <f t="shared" si="0"/>
        <v>25</v>
      </c>
      <c r="E20" s="326">
        <f>'[1]01_біб'!E20+'[1]02_бор'!E20+'[1]03_бро'!E20+'[1]04_бус'!E20+'[1]05_дро'!E20+'[1]06_жов'!E20+'[1]07_зол'!E20+'[1]08_льв'!E20+'[1]09_рав'!E20+'[1]10_рад'!E20+'[1]11_сам'!E20+'[1]12_ско'!E20+'[1]13_сла'!E20+'[1]14_стс'!E20+'[1]15_стр'!E20+'[1]16_тур'!E20+'[1]17_нпп'!E20+'[1]18_лснц'!E20</f>
        <v>20</v>
      </c>
      <c r="F20" s="326">
        <f>'[1]01_біб'!F20+'[1]02_бор'!F20+'[1]03_бро'!F20+'[1]04_бус'!F20+'[1]05_дро'!F20+'[1]06_жов'!F20+'[1]07_зол'!F20+'[1]08_льв'!F20+'[1]09_рав'!F20+'[1]10_рад'!F20+'[1]11_сам'!F20+'[1]12_ско'!F20+'[1]13_сла'!F20+'[1]14_стс'!F20+'[1]15_стр'!F20+'[1]16_тур'!F20+'[1]17_нпп'!F20+'[1]18_лснц'!F20</f>
        <v>5</v>
      </c>
      <c r="G20" s="326">
        <f>'[1]01_біб'!G20+'[1]02_бор'!G20+'[1]03_бро'!G20+'[1]04_бус'!G20+'[1]05_дро'!G20+'[1]06_жов'!G20+'[1]07_зол'!G20+'[1]08_льв'!G20+'[1]09_рав'!G20+'[1]10_рад'!G20+'[1]11_сам'!G20+'[1]12_ско'!G20+'[1]13_сла'!G20+'[1]14_стс'!G20+'[1]15_стр'!G20+'[1]16_тур'!G20+'[1]17_нпп'!G20+'[1]18_лснц'!G20</f>
        <v>0</v>
      </c>
      <c r="H20" s="326">
        <f>'[1]01_біб'!H20+'[1]02_бор'!H20+'[1]03_бро'!H20+'[1]04_бус'!H20+'[1]05_дро'!H20+'[1]06_жов'!H20+'[1]07_зол'!H20+'[1]08_льв'!H20+'[1]09_рав'!H20+'[1]10_рад'!H20+'[1]11_сам'!H20+'[1]12_ско'!H20+'[1]13_сла'!H20+'[1]14_стс'!H20+'[1]15_стр'!H20+'[1]16_тур'!H20+'[1]17_нпп'!H20+'[1]18_лснц'!H20</f>
        <v>0</v>
      </c>
      <c r="I20" s="326">
        <f>'[1]01_біб'!I20+'[1]02_бор'!I20+'[1]03_бро'!I20+'[1]04_бус'!I20+'[1]05_дро'!I20+'[1]06_жов'!I20+'[1]07_зол'!I20+'[1]08_льв'!I20+'[1]09_рав'!I20+'[1]10_рад'!I20+'[1]11_сам'!I20+'[1]12_ско'!I20+'[1]13_сла'!I20+'[1]14_стс'!I20+'[1]15_стр'!I20+'[1]16_тур'!I20+'[1]17_нпп'!I20+'[1]18_лснц'!I20</f>
        <v>0</v>
      </c>
      <c r="J20" s="326">
        <f>'[1]01_біб'!J20+'[1]02_бор'!J20+'[1]03_бро'!J20+'[1]04_бус'!J20+'[1]05_дро'!J20+'[1]06_жов'!J20+'[1]07_зол'!J20+'[1]08_льв'!J20+'[1]09_рав'!J20+'[1]10_рад'!J20+'[1]11_сам'!J20+'[1]12_ско'!J20+'[1]13_сла'!J20+'[1]14_стс'!J20+'[1]15_стр'!J20+'[1]16_тур'!J20+'[1]17_нпп'!J20+'[1]18_лснц'!J20</f>
        <v>0</v>
      </c>
      <c r="K20" s="326">
        <f>'[1]01_біб'!K20+'[1]02_бор'!K20+'[1]03_бро'!K20+'[1]04_бус'!K20+'[1]05_дро'!K20+'[1]06_жов'!K20+'[1]07_зол'!K20+'[1]08_льв'!K20+'[1]09_рав'!K20+'[1]10_рад'!K20+'[1]11_сам'!K20+'[1]12_ско'!K20+'[1]13_сла'!K20+'[1]14_стс'!K20+'[1]15_стр'!K20+'[1]16_тур'!K20+'[1]17_нпп'!K20+'[1]18_лснц'!K20</f>
        <v>25</v>
      </c>
      <c r="L20" s="326">
        <f>'[1]01_біб'!L20+'[1]02_бор'!L20+'[1]03_бро'!L20+'[1]04_бус'!L20+'[1]05_дро'!L20+'[1]06_жов'!L20+'[1]07_зол'!L20+'[1]08_льв'!L20+'[1]09_рав'!L20+'[1]10_рад'!L20+'[1]11_сам'!L20+'[1]12_ско'!L20+'[1]13_сла'!L20+'[1]14_стс'!L20+'[1]15_стр'!L20+'[1]16_тур'!L20+'[1]17_нпп'!L20+'[1]18_лснц'!L20</f>
        <v>0</v>
      </c>
      <c r="M20" s="326">
        <f>'[1]01_біб'!M20+'[1]02_бор'!M20+'[1]03_бро'!M20+'[1]04_бус'!M20+'[1]05_дро'!M20+'[1]06_жов'!M20+'[1]07_зол'!M20+'[1]08_льв'!M20+'[1]09_рав'!M20+'[1]10_рад'!M20+'[1]11_сам'!M20+'[1]12_ско'!M20+'[1]13_сла'!M20+'[1]14_стс'!M20+'[1]15_стр'!M20+'[1]16_тур'!M20+'[1]17_нпп'!M20+'[1]18_лснц'!M20</f>
        <v>25</v>
      </c>
    </row>
    <row r="21" spans="1:13" ht="18.75">
      <c r="A21" s="327">
        <v>10</v>
      </c>
      <c r="B21" s="328" t="s">
        <v>20</v>
      </c>
      <c r="C21" s="328" t="s">
        <v>207</v>
      </c>
      <c r="D21" s="325">
        <f t="shared" si="0"/>
        <v>151</v>
      </c>
      <c r="E21" s="326">
        <f>'[1]01_біб'!E21+'[1]02_бор'!E21+'[1]03_бро'!E21+'[1]04_бус'!E21+'[1]05_дро'!E21+'[1]06_жов'!E21+'[1]07_зол'!E21+'[1]08_льв'!E21+'[1]09_рав'!E21+'[1]10_рад'!E21+'[1]11_сам'!E21+'[1]12_ско'!E21+'[1]13_сла'!E21+'[1]14_стс'!E21+'[1]15_стр'!E21+'[1]16_тур'!E21+'[1]17_нпп'!E21+'[1]18_лснц'!E21</f>
        <v>146</v>
      </c>
      <c r="F21" s="326">
        <f>'[1]01_біб'!F21+'[1]02_бор'!F21+'[1]03_бро'!F21+'[1]04_бус'!F21+'[1]05_дро'!F21+'[1]06_жов'!F21+'[1]07_зол'!F21+'[1]08_льв'!F21+'[1]09_рав'!F21+'[1]10_рад'!F21+'[1]11_сам'!F21+'[1]12_ско'!F21+'[1]13_сла'!F21+'[1]14_стс'!F21+'[1]15_стр'!F21+'[1]16_тур'!F21+'[1]17_нпп'!F21+'[1]18_лснц'!F21</f>
        <v>5</v>
      </c>
      <c r="G21" s="326">
        <f>'[1]01_біб'!G21+'[1]02_бор'!G21+'[1]03_бро'!G21+'[1]04_бус'!G21+'[1]05_дро'!G21+'[1]06_жов'!G21+'[1]07_зол'!G21+'[1]08_льв'!G21+'[1]09_рав'!G21+'[1]10_рад'!G21+'[1]11_сам'!G21+'[1]12_ско'!G21+'[1]13_сла'!G21+'[1]14_стс'!G21+'[1]15_стр'!G21+'[1]16_тур'!G21+'[1]17_нпп'!G21+'[1]18_лснц'!G21</f>
        <v>0</v>
      </c>
      <c r="H21" s="326">
        <f>'[1]01_біб'!H21+'[1]02_бор'!H21+'[1]03_бро'!H21+'[1]04_бус'!H21+'[1]05_дро'!H21+'[1]06_жов'!H21+'[1]07_зол'!H21+'[1]08_льв'!H21+'[1]09_рав'!H21+'[1]10_рад'!H21+'[1]11_сам'!H21+'[1]12_ско'!H21+'[1]13_сла'!H21+'[1]14_стс'!H21+'[1]15_стр'!H21+'[1]16_тур'!H21+'[1]17_нпп'!H21+'[1]18_лснц'!H21</f>
        <v>5</v>
      </c>
      <c r="I21" s="326">
        <f>'[1]01_біб'!I21+'[1]02_бор'!I21+'[1]03_бро'!I21+'[1]04_бус'!I21+'[1]05_дро'!I21+'[1]06_жов'!I21+'[1]07_зол'!I21+'[1]08_льв'!I21+'[1]09_рав'!I21+'[1]10_рад'!I21+'[1]11_сам'!I21+'[1]12_ско'!I21+'[1]13_сла'!I21+'[1]14_стс'!I21+'[1]15_стр'!I21+'[1]16_тур'!I21+'[1]17_нпп'!I21+'[1]18_лснц'!I21</f>
        <v>0</v>
      </c>
      <c r="J21" s="326">
        <f>'[1]01_біб'!J21+'[1]02_бор'!J21+'[1]03_бро'!J21+'[1]04_бус'!J21+'[1]05_дро'!J21+'[1]06_жов'!J21+'[1]07_зол'!J21+'[1]08_льв'!J21+'[1]09_рав'!J21+'[1]10_рад'!J21+'[1]11_сам'!J21+'[1]12_ско'!J21+'[1]13_сла'!J21+'[1]14_стс'!J21+'[1]15_стр'!J21+'[1]16_тур'!J21+'[1]17_нпп'!J21+'[1]18_лснц'!J21</f>
        <v>0</v>
      </c>
      <c r="K21" s="326">
        <f>'[1]01_біб'!K21+'[1]02_бор'!K21+'[1]03_бро'!K21+'[1]04_бус'!K21+'[1]05_дро'!K21+'[1]06_жов'!K21+'[1]07_зол'!K21+'[1]08_льв'!K21+'[1]09_рав'!K21+'[1]10_рад'!K21+'[1]11_сам'!K21+'[1]12_ско'!K21+'[1]13_сла'!K21+'[1]14_стс'!K21+'[1]15_стр'!K21+'[1]16_тур'!K21+'[1]17_нпп'!K21+'[1]18_лснц'!K21</f>
        <v>146</v>
      </c>
      <c r="L21" s="326">
        <f>'[1]01_біб'!L21+'[1]02_бор'!L21+'[1]03_бро'!L21+'[1]04_бус'!L21+'[1]05_дро'!L21+'[1]06_жов'!L21+'[1]07_зол'!L21+'[1]08_льв'!L21+'[1]09_рав'!L21+'[1]10_рад'!L21+'[1]11_сам'!L21+'[1]12_ско'!L21+'[1]13_сла'!L21+'[1]14_стс'!L21+'[1]15_стр'!L21+'[1]16_тур'!L21+'[1]17_нпп'!L21+'[1]18_лснц'!L21</f>
        <v>0</v>
      </c>
      <c r="M21" s="326">
        <f>'[1]01_біб'!M21+'[1]02_бор'!M21+'[1]03_бро'!M21+'[1]04_бус'!M21+'[1]05_дро'!M21+'[1]06_жов'!M21+'[1]07_зол'!M21+'[1]08_льв'!M21+'[1]09_рав'!M21+'[1]10_рад'!M21+'[1]11_сам'!M21+'[1]12_ско'!M21+'[1]13_сла'!M21+'[1]14_стс'!M21+'[1]15_стр'!M21+'[1]16_тур'!M21+'[1]17_нпп'!M21+'[1]18_лснц'!M21</f>
        <v>146</v>
      </c>
    </row>
    <row r="22" spans="1:13" ht="18.75">
      <c r="A22" s="327">
        <v>11</v>
      </c>
      <c r="B22" s="328" t="s">
        <v>20</v>
      </c>
      <c r="C22" s="328" t="s">
        <v>30</v>
      </c>
      <c r="D22" s="325">
        <f t="shared" si="0"/>
        <v>118</v>
      </c>
      <c r="E22" s="326">
        <f>'[1]01_біб'!E22+'[1]02_бор'!E22+'[1]03_бро'!E22+'[1]04_бус'!E22+'[1]05_дро'!E22+'[1]06_жов'!E22+'[1]07_зол'!E22+'[1]08_льв'!E22+'[1]09_рав'!E22+'[1]10_рад'!E22+'[1]11_сам'!E22+'[1]12_ско'!E22+'[1]13_сла'!E22+'[1]14_стс'!E22+'[1]15_стр'!E22+'[1]16_тур'!E22+'[1]17_нпп'!E22+'[1]18_лснц'!E22</f>
        <v>68</v>
      </c>
      <c r="F22" s="326">
        <f>'[1]01_біб'!F22+'[1]02_бор'!F22+'[1]03_бро'!F22+'[1]04_бус'!F22+'[1]05_дро'!F22+'[1]06_жов'!F22+'[1]07_зол'!F22+'[1]08_льв'!F22+'[1]09_рав'!F22+'[1]10_рад'!F22+'[1]11_сам'!F22+'[1]12_ско'!F22+'[1]13_сла'!F22+'[1]14_стс'!F22+'[1]15_стр'!F22+'[1]16_тур'!F22+'[1]17_нпп'!F22+'[1]18_лснц'!F22</f>
        <v>50</v>
      </c>
      <c r="G22" s="326">
        <f>'[1]01_біб'!G22+'[1]02_бор'!G22+'[1]03_бро'!G22+'[1]04_бус'!G22+'[1]05_дро'!G22+'[1]06_жов'!G22+'[1]07_зол'!G22+'[1]08_льв'!G22+'[1]09_рав'!G22+'[1]10_рад'!G22+'[1]11_сам'!G22+'[1]12_ско'!G22+'[1]13_сла'!G22+'[1]14_стс'!G22+'[1]15_стр'!G22+'[1]16_тур'!G22+'[1]17_нпп'!G22+'[1]18_лснц'!G22</f>
        <v>5</v>
      </c>
      <c r="H22" s="326">
        <f>'[1]01_біб'!H22+'[1]02_бор'!H22+'[1]03_бро'!H22+'[1]04_бус'!H22+'[1]05_дро'!H22+'[1]06_жов'!H22+'[1]07_зол'!H22+'[1]08_льв'!H22+'[1]09_рав'!H22+'[1]10_рад'!H22+'[1]11_сам'!H22+'[1]12_ско'!H22+'[1]13_сла'!H22+'[1]14_стс'!H22+'[1]15_стр'!H22+'[1]16_тур'!H22+'[1]17_нпп'!H22+'[1]18_лснц'!H22</f>
        <v>35</v>
      </c>
      <c r="I22" s="326">
        <f>'[1]01_біб'!I22+'[1]02_бор'!I22+'[1]03_бро'!I22+'[1]04_бус'!I22+'[1]05_дро'!I22+'[1]06_жов'!I22+'[1]07_зол'!I22+'[1]08_льв'!I22+'[1]09_рав'!I22+'[1]10_рад'!I22+'[1]11_сам'!I22+'[1]12_ско'!I22+'[1]13_сла'!I22+'[1]14_стс'!I22+'[1]15_стр'!I22+'[1]16_тур'!I22+'[1]17_нпп'!I22+'[1]18_лснц'!I22</f>
        <v>0</v>
      </c>
      <c r="J22" s="326">
        <f>'[1]01_біб'!J22+'[1]02_бор'!J22+'[1]03_бро'!J22+'[1]04_бус'!J22+'[1]05_дро'!J22+'[1]06_жов'!J22+'[1]07_зол'!J22+'[1]08_льв'!J22+'[1]09_рав'!J22+'[1]10_рад'!J22+'[1]11_сам'!J22+'[1]12_ско'!J22+'[1]13_сла'!J22+'[1]14_стс'!J22+'[1]15_стр'!J22+'[1]16_тур'!J22+'[1]17_нпп'!J22+'[1]18_лснц'!J22</f>
        <v>0</v>
      </c>
      <c r="K22" s="326">
        <f>'[1]01_біб'!K22+'[1]02_бор'!K22+'[1]03_бро'!K22+'[1]04_бус'!K22+'[1]05_дро'!K22+'[1]06_жов'!K22+'[1]07_зол'!K22+'[1]08_льв'!K22+'[1]09_рав'!K22+'[1]10_рад'!K22+'[1]11_сам'!K22+'[1]12_ско'!K22+'[1]13_сла'!K22+'[1]14_стс'!K22+'[1]15_стр'!K22+'[1]16_тур'!K22+'[1]17_нпп'!K22+'[1]18_лснц'!K22</f>
        <v>78</v>
      </c>
      <c r="L22" s="326">
        <f>'[1]01_біб'!L22+'[1]02_бор'!L22+'[1]03_бро'!L22+'[1]04_бус'!L22+'[1]05_дро'!L22+'[1]06_жов'!L22+'[1]07_зол'!L22+'[1]08_льв'!L22+'[1]09_рав'!L22+'[1]10_рад'!L22+'[1]11_сам'!L22+'[1]12_ско'!L22+'[1]13_сла'!L22+'[1]14_стс'!L22+'[1]15_стр'!L22+'[1]16_тур'!L22+'[1]17_нпп'!L22+'[1]18_лснц'!L22</f>
        <v>0</v>
      </c>
      <c r="M22" s="326">
        <f>'[1]01_біб'!M22+'[1]02_бор'!M22+'[1]03_бро'!M22+'[1]04_бус'!M22+'[1]05_дро'!M22+'[1]06_жов'!M22+'[1]07_зол'!M22+'[1]08_льв'!M22+'[1]09_рав'!M22+'[1]10_рад'!M22+'[1]11_сам'!M22+'[1]12_ско'!M22+'[1]13_сла'!M22+'[1]14_стс'!M22+'[1]15_стр'!M22+'[1]16_тур'!M22+'[1]17_нпп'!M22+'[1]18_лснц'!M22</f>
        <v>78</v>
      </c>
    </row>
    <row r="23" spans="1:13" ht="18.75">
      <c r="A23" s="327">
        <v>12</v>
      </c>
      <c r="B23" s="328" t="s">
        <v>20</v>
      </c>
      <c r="C23" s="328" t="s">
        <v>31</v>
      </c>
      <c r="D23" s="325">
        <f t="shared" si="0"/>
        <v>95</v>
      </c>
      <c r="E23" s="326">
        <f>'[1]01_біб'!E23+'[1]02_бор'!E23+'[1]03_бро'!E23+'[1]04_бус'!E23+'[1]05_дро'!E23+'[1]06_жов'!E23+'[1]07_зол'!E23+'[1]08_льв'!E23+'[1]09_рав'!E23+'[1]10_рад'!E23+'[1]11_сам'!E23+'[1]12_ско'!E23+'[1]13_сла'!E23+'[1]14_стс'!E23+'[1]15_стр'!E23+'[1]16_тур'!E23+'[1]17_нпп'!E23+'[1]18_лснц'!E23</f>
        <v>85</v>
      </c>
      <c r="F23" s="326">
        <f>'[1]01_біб'!F23+'[1]02_бор'!F23+'[1]03_бро'!F23+'[1]04_бус'!F23+'[1]05_дро'!F23+'[1]06_жов'!F23+'[1]07_зол'!F23+'[1]08_льв'!F23+'[1]09_рав'!F23+'[1]10_рад'!F23+'[1]11_сам'!F23+'[1]12_ско'!F23+'[1]13_сла'!F23+'[1]14_стс'!F23+'[1]15_стр'!F23+'[1]16_тур'!F23+'[1]17_нпп'!F23+'[1]18_лснц'!F23</f>
        <v>10</v>
      </c>
      <c r="G23" s="326">
        <f>'[1]01_біб'!G23+'[1]02_бор'!G23+'[1]03_бро'!G23+'[1]04_бус'!G23+'[1]05_дро'!G23+'[1]06_жов'!G23+'[1]07_зол'!G23+'[1]08_льв'!G23+'[1]09_рав'!G23+'[1]10_рад'!G23+'[1]11_сам'!G23+'[1]12_ско'!G23+'[1]13_сла'!G23+'[1]14_стс'!G23+'[1]15_стр'!G23+'[1]16_тур'!G23+'[1]17_нпп'!G23+'[1]18_лснц'!G23</f>
        <v>0</v>
      </c>
      <c r="H23" s="326">
        <f>'[1]01_біб'!H23+'[1]02_бор'!H23+'[1]03_бро'!H23+'[1]04_бус'!H23+'[1]05_дро'!H23+'[1]06_жов'!H23+'[1]07_зол'!H23+'[1]08_льв'!H23+'[1]09_рав'!H23+'[1]10_рад'!H23+'[1]11_сам'!H23+'[1]12_ско'!H23+'[1]13_сла'!H23+'[1]14_стс'!H23+'[1]15_стр'!H23+'[1]16_тур'!H23+'[1]17_нпп'!H23+'[1]18_лснц'!H23</f>
        <v>80</v>
      </c>
      <c r="I23" s="326">
        <f>'[1]01_біб'!I23+'[1]02_бор'!I23+'[1]03_бро'!I23+'[1]04_бус'!I23+'[1]05_дро'!I23+'[1]06_жов'!I23+'[1]07_зол'!I23+'[1]08_льв'!I23+'[1]09_рав'!I23+'[1]10_рад'!I23+'[1]11_сам'!I23+'[1]12_ско'!I23+'[1]13_сла'!I23+'[1]14_стс'!I23+'[1]15_стр'!I23+'[1]16_тур'!I23+'[1]17_нпп'!I23+'[1]18_лснц'!I23</f>
        <v>0</v>
      </c>
      <c r="J23" s="326">
        <f>'[1]01_біб'!J23+'[1]02_бор'!J23+'[1]03_бро'!J23+'[1]04_бус'!J23+'[1]05_дро'!J23+'[1]06_жов'!J23+'[1]07_зол'!J23+'[1]08_льв'!J23+'[1]09_рав'!J23+'[1]10_рад'!J23+'[1]11_сам'!J23+'[1]12_ско'!J23+'[1]13_сла'!J23+'[1]14_стс'!J23+'[1]15_стр'!J23+'[1]16_тур'!J23+'[1]17_нпп'!J23+'[1]18_лснц'!J23</f>
        <v>10</v>
      </c>
      <c r="K23" s="326">
        <f>'[1]01_біб'!K23+'[1]02_бор'!K23+'[1]03_бро'!K23+'[1]04_бус'!K23+'[1]05_дро'!K23+'[1]06_жов'!K23+'[1]07_зол'!K23+'[1]08_льв'!K23+'[1]09_рав'!K23+'[1]10_рад'!K23+'[1]11_сам'!K23+'[1]12_ско'!K23+'[1]13_сла'!K23+'[1]14_стс'!K23+'[1]15_стр'!K23+'[1]16_тур'!K23+'[1]17_нпп'!K23+'[1]18_лснц'!K23</f>
        <v>5</v>
      </c>
      <c r="L23" s="326">
        <f>'[1]01_біб'!L23+'[1]02_бор'!L23+'[1]03_бро'!L23+'[1]04_бус'!L23+'[1]05_дро'!L23+'[1]06_жов'!L23+'[1]07_зол'!L23+'[1]08_льв'!L23+'[1]09_рав'!L23+'[1]10_рад'!L23+'[1]11_сам'!L23+'[1]12_ско'!L23+'[1]13_сла'!L23+'[1]14_стс'!L23+'[1]15_стр'!L23+'[1]16_тур'!L23+'[1]17_нпп'!L23+'[1]18_лснц'!L23</f>
        <v>0</v>
      </c>
      <c r="M23" s="326">
        <f>'[1]01_біб'!M23+'[1]02_бор'!M23+'[1]03_бро'!M23+'[1]04_бус'!M23+'[1]05_дро'!M23+'[1]06_жов'!M23+'[1]07_зол'!M23+'[1]08_льв'!M23+'[1]09_рав'!M23+'[1]10_рад'!M23+'[1]11_сам'!M23+'[1]12_ско'!M23+'[1]13_сла'!M23+'[1]14_стс'!M23+'[1]15_стр'!M23+'[1]16_тур'!M23+'[1]17_нпп'!M23+'[1]18_лснц'!M23</f>
        <v>5</v>
      </c>
    </row>
    <row r="24" spans="1:13" ht="18.75">
      <c r="A24" s="327">
        <v>13</v>
      </c>
      <c r="B24" s="328" t="s">
        <v>20</v>
      </c>
      <c r="C24" s="328" t="s">
        <v>32</v>
      </c>
      <c r="D24" s="325">
        <f t="shared" si="0"/>
        <v>10</v>
      </c>
      <c r="E24" s="326">
        <f>'[1]01_біб'!E24+'[1]02_бор'!E24+'[1]03_бро'!E24+'[1]04_бус'!E24+'[1]05_дро'!E24+'[1]06_жов'!E24+'[1]07_зол'!E24+'[1]08_льв'!E24+'[1]09_рав'!E24+'[1]10_рад'!E24+'[1]11_сам'!E24+'[1]12_ско'!E24+'[1]13_сла'!E24+'[1]14_стс'!E24+'[1]15_стр'!E24+'[1]16_тур'!E24+'[1]17_нпп'!E24+'[1]18_лснц'!E24</f>
        <v>10</v>
      </c>
      <c r="F24" s="326">
        <f>'[1]01_біб'!F24+'[1]02_бор'!F24+'[1]03_бро'!F24+'[1]04_бус'!F24+'[1]05_дро'!F24+'[1]06_жов'!F24+'[1]07_зол'!F24+'[1]08_льв'!F24+'[1]09_рав'!F24+'[1]10_рад'!F24+'[1]11_сам'!F24+'[1]12_ско'!F24+'[1]13_сла'!F24+'[1]14_стс'!F24+'[1]15_стр'!F24+'[1]16_тур'!F24+'[1]17_нпп'!F24+'[1]18_лснц'!F24</f>
        <v>0</v>
      </c>
      <c r="G24" s="326">
        <f>'[1]01_біб'!G24+'[1]02_бор'!G24+'[1]03_бро'!G24+'[1]04_бус'!G24+'[1]05_дро'!G24+'[1]06_жов'!G24+'[1]07_зол'!G24+'[1]08_льв'!G24+'[1]09_рав'!G24+'[1]10_рад'!G24+'[1]11_сам'!G24+'[1]12_ско'!G24+'[1]13_сла'!G24+'[1]14_стс'!G24+'[1]15_стр'!G24+'[1]16_тур'!G24+'[1]17_нпп'!G24+'[1]18_лснц'!G24</f>
        <v>0</v>
      </c>
      <c r="H24" s="326">
        <f>'[1]01_біб'!H24+'[1]02_бор'!H24+'[1]03_бро'!H24+'[1]04_бус'!H24+'[1]05_дро'!H24+'[1]06_жов'!H24+'[1]07_зол'!H24+'[1]08_льв'!H24+'[1]09_рав'!H24+'[1]10_рад'!H24+'[1]11_сам'!H24+'[1]12_ско'!H24+'[1]13_сла'!H24+'[1]14_стс'!H24+'[1]15_стр'!H24+'[1]16_тур'!H24+'[1]17_нпп'!H24+'[1]18_лснц'!H24</f>
        <v>0</v>
      </c>
      <c r="I24" s="326">
        <f>'[1]01_біб'!I24+'[1]02_бор'!I24+'[1]03_бро'!I24+'[1]04_бус'!I24+'[1]05_дро'!I24+'[1]06_жов'!I24+'[1]07_зол'!I24+'[1]08_льв'!I24+'[1]09_рав'!I24+'[1]10_рад'!I24+'[1]11_сам'!I24+'[1]12_ско'!I24+'[1]13_сла'!I24+'[1]14_стс'!I24+'[1]15_стр'!I24+'[1]16_тур'!I24+'[1]17_нпп'!I24+'[1]18_лснц'!I24</f>
        <v>0</v>
      </c>
      <c r="J24" s="326">
        <f>'[1]01_біб'!J24+'[1]02_бор'!J24+'[1]03_бро'!J24+'[1]04_бус'!J24+'[1]05_дро'!J24+'[1]06_жов'!J24+'[1]07_зол'!J24+'[1]08_льв'!J24+'[1]09_рав'!J24+'[1]10_рад'!J24+'[1]11_сам'!J24+'[1]12_ско'!J24+'[1]13_сла'!J24+'[1]14_стс'!J24+'[1]15_стр'!J24+'[1]16_тур'!J24+'[1]17_нпп'!J24+'[1]18_лснц'!J24</f>
        <v>0</v>
      </c>
      <c r="K24" s="326">
        <f>'[1]01_біб'!K24+'[1]02_бор'!K24+'[1]03_бро'!K24+'[1]04_бус'!K24+'[1]05_дро'!K24+'[1]06_жов'!K24+'[1]07_зол'!K24+'[1]08_льв'!K24+'[1]09_рав'!K24+'[1]10_рад'!K24+'[1]11_сам'!K24+'[1]12_ско'!K24+'[1]13_сла'!K24+'[1]14_стс'!K24+'[1]15_стр'!K24+'[1]16_тур'!K24+'[1]17_нпп'!K24+'[1]18_лснц'!K24</f>
        <v>10</v>
      </c>
      <c r="L24" s="326">
        <f>'[1]01_біб'!L24+'[1]02_бор'!L24+'[1]03_бро'!L24+'[1]04_бус'!L24+'[1]05_дро'!L24+'[1]06_жов'!L24+'[1]07_зол'!L24+'[1]08_льв'!L24+'[1]09_рав'!L24+'[1]10_рад'!L24+'[1]11_сам'!L24+'[1]12_ско'!L24+'[1]13_сла'!L24+'[1]14_стс'!L24+'[1]15_стр'!L24+'[1]16_тур'!L24+'[1]17_нпп'!L24+'[1]18_лснц'!L24</f>
        <v>0</v>
      </c>
      <c r="M24" s="326">
        <f>'[1]01_біб'!M24+'[1]02_бор'!M24+'[1]03_бро'!M24+'[1]04_бус'!M24+'[1]05_дро'!M24+'[1]06_жов'!M24+'[1]07_зол'!M24+'[1]08_льв'!M24+'[1]09_рав'!M24+'[1]10_рад'!M24+'[1]11_сам'!M24+'[1]12_ско'!M24+'[1]13_сла'!M24+'[1]14_стс'!M24+'[1]15_стр'!M24+'[1]16_тур'!M24+'[1]17_нпп'!M24+'[1]18_лснц'!M24</f>
        <v>10</v>
      </c>
    </row>
    <row r="25" spans="1:13" ht="18.75">
      <c r="A25" s="327">
        <v>14</v>
      </c>
      <c r="B25" s="328" t="s">
        <v>20</v>
      </c>
      <c r="C25" s="328" t="s">
        <v>33</v>
      </c>
      <c r="D25" s="325">
        <f t="shared" si="0"/>
        <v>214</v>
      </c>
      <c r="E25" s="326">
        <f>'[1]01_біб'!E25+'[1]02_бор'!E25+'[1]03_бро'!E25+'[1]04_бус'!E25+'[1]05_дро'!E25+'[1]06_жов'!E25+'[1]07_зол'!E25+'[1]08_льв'!E25+'[1]09_рав'!E25+'[1]10_рад'!E25+'[1]11_сам'!E25+'[1]12_ско'!E25+'[1]13_сла'!E25+'[1]14_стс'!E25+'[1]15_стр'!E25+'[1]16_тур'!E25+'[1]17_нпп'!E25+'[1]18_лснц'!E25</f>
        <v>214</v>
      </c>
      <c r="F25" s="326">
        <f>'[1]01_біб'!F25+'[1]02_бор'!F25+'[1]03_бро'!F25+'[1]04_бус'!F25+'[1]05_дро'!F25+'[1]06_жов'!F25+'[1]07_зол'!F25+'[1]08_льв'!F25+'[1]09_рав'!F25+'[1]10_рад'!F25+'[1]11_сам'!F25+'[1]12_ско'!F25+'[1]13_сла'!F25+'[1]14_стс'!F25+'[1]15_стр'!F25+'[1]16_тур'!F25+'[1]17_нпп'!F25+'[1]18_лснц'!F25</f>
        <v>0</v>
      </c>
      <c r="G25" s="326">
        <f>'[1]01_біб'!G25+'[1]02_бор'!G25+'[1]03_бро'!G25+'[1]04_бус'!G25+'[1]05_дро'!G25+'[1]06_жов'!G25+'[1]07_зол'!G25+'[1]08_льв'!G25+'[1]09_рав'!G25+'[1]10_рад'!G25+'[1]11_сам'!G25+'[1]12_ско'!G25+'[1]13_сла'!G25+'[1]14_стс'!G25+'[1]15_стр'!G25+'[1]16_тур'!G25+'[1]17_нпп'!G25+'[1]18_лснц'!G25</f>
        <v>0</v>
      </c>
      <c r="H25" s="326">
        <f>'[1]01_біб'!H25+'[1]02_бор'!H25+'[1]03_бро'!H25+'[1]04_бус'!H25+'[1]05_дро'!H25+'[1]06_жов'!H25+'[1]07_зол'!H25+'[1]08_льв'!H25+'[1]09_рав'!H25+'[1]10_рад'!H25+'[1]11_сам'!H25+'[1]12_ско'!H25+'[1]13_сла'!H25+'[1]14_стс'!H25+'[1]15_стр'!H25+'[1]16_тур'!H25+'[1]17_нпп'!H25+'[1]18_лснц'!H25</f>
        <v>0</v>
      </c>
      <c r="I25" s="326">
        <f>'[1]01_біб'!I25+'[1]02_бор'!I25+'[1]03_бро'!I25+'[1]04_бус'!I25+'[1]05_дро'!I25+'[1]06_жов'!I25+'[1]07_зол'!I25+'[1]08_льв'!I25+'[1]09_рав'!I25+'[1]10_рад'!I25+'[1]11_сам'!I25+'[1]12_ско'!I25+'[1]13_сла'!I25+'[1]14_стс'!I25+'[1]15_стр'!I25+'[1]16_тур'!I25+'[1]17_нпп'!I25+'[1]18_лснц'!I25</f>
        <v>0</v>
      </c>
      <c r="J25" s="326">
        <f>'[1]01_біб'!J25+'[1]02_бор'!J25+'[1]03_бро'!J25+'[1]04_бус'!J25+'[1]05_дро'!J25+'[1]06_жов'!J25+'[1]07_зол'!J25+'[1]08_льв'!J25+'[1]09_рав'!J25+'[1]10_рад'!J25+'[1]11_сам'!J25+'[1]12_ско'!J25+'[1]13_сла'!J25+'[1]14_стс'!J25+'[1]15_стр'!J25+'[1]16_тур'!J25+'[1]17_нпп'!J25+'[1]18_лснц'!J25</f>
        <v>0</v>
      </c>
      <c r="K25" s="326">
        <f>'[1]01_біб'!K25+'[1]02_бор'!K25+'[1]03_бро'!K25+'[1]04_бус'!K25+'[1]05_дро'!K25+'[1]06_жов'!K25+'[1]07_зол'!K25+'[1]08_льв'!K25+'[1]09_рав'!K25+'[1]10_рад'!K25+'[1]11_сам'!K25+'[1]12_ско'!K25+'[1]13_сла'!K25+'[1]14_стс'!K25+'[1]15_стр'!K25+'[1]16_тур'!K25+'[1]17_нпп'!K25+'[1]18_лснц'!K25</f>
        <v>214</v>
      </c>
      <c r="L25" s="326">
        <f>'[1]01_біб'!L25+'[1]02_бор'!L25+'[1]03_бро'!L25+'[1]04_бус'!L25+'[1]05_дро'!L25+'[1]06_жов'!L25+'[1]07_зол'!L25+'[1]08_льв'!L25+'[1]09_рав'!L25+'[1]10_рад'!L25+'[1]11_сам'!L25+'[1]12_ско'!L25+'[1]13_сла'!L25+'[1]14_стс'!L25+'[1]15_стр'!L25+'[1]16_тур'!L25+'[1]17_нпп'!L25+'[1]18_лснц'!L25</f>
        <v>0</v>
      </c>
      <c r="M25" s="326">
        <f>'[1]01_біб'!M25+'[1]02_бор'!M25+'[1]03_бро'!M25+'[1]04_бус'!M25+'[1]05_дро'!M25+'[1]06_жов'!M25+'[1]07_зол'!M25+'[1]08_льв'!M25+'[1]09_рав'!M25+'[1]10_рад'!M25+'[1]11_сам'!M25+'[1]12_ско'!M25+'[1]13_сла'!M25+'[1]14_стс'!M25+'[1]15_стр'!M25+'[1]16_тур'!M25+'[1]17_нпп'!M25+'[1]18_лснц'!M25</f>
        <v>214</v>
      </c>
    </row>
    <row r="26" spans="1:13" ht="18.75">
      <c r="A26" s="327">
        <v>15</v>
      </c>
      <c r="B26" s="328" t="s">
        <v>20</v>
      </c>
      <c r="C26" s="328" t="s">
        <v>34</v>
      </c>
      <c r="D26" s="325">
        <f t="shared" si="0"/>
        <v>5</v>
      </c>
      <c r="E26" s="326">
        <f>'[1]01_біб'!E26+'[1]02_бор'!E26+'[1]03_бро'!E26+'[1]04_бус'!E26+'[1]05_дро'!E26+'[1]06_жов'!E26+'[1]07_зол'!E26+'[1]08_льв'!E26+'[1]09_рав'!E26+'[1]10_рад'!E26+'[1]11_сам'!E26+'[1]12_ско'!E26+'[1]13_сла'!E26+'[1]14_стс'!E26+'[1]15_стр'!E26+'[1]16_тур'!E26+'[1]17_нпп'!E26+'[1]18_лснц'!E26</f>
        <v>0</v>
      </c>
      <c r="F26" s="326">
        <f>'[1]01_біб'!F26+'[1]02_бор'!F26+'[1]03_бро'!F26+'[1]04_бус'!F26+'[1]05_дро'!F26+'[1]06_жов'!F26+'[1]07_зол'!F26+'[1]08_льв'!F26+'[1]09_рав'!F26+'[1]10_рад'!F26+'[1]11_сам'!F26+'[1]12_ско'!F26+'[1]13_сла'!F26+'[1]14_стс'!F26+'[1]15_стр'!F26+'[1]16_тур'!F26+'[1]17_нпп'!F26+'[1]18_лснц'!F26</f>
        <v>5</v>
      </c>
      <c r="G26" s="326">
        <f>'[1]01_біб'!G26+'[1]02_бор'!G26+'[1]03_бро'!G26+'[1]04_бус'!G26+'[1]05_дро'!G26+'[1]06_жов'!G26+'[1]07_зол'!G26+'[1]08_льв'!G26+'[1]09_рав'!G26+'[1]10_рад'!G26+'[1]11_сам'!G26+'[1]12_ско'!G26+'[1]13_сла'!G26+'[1]14_стс'!G26+'[1]15_стр'!G26+'[1]16_тур'!G26+'[1]17_нпп'!G26+'[1]18_лснц'!G26</f>
        <v>0</v>
      </c>
      <c r="H26" s="326">
        <f>'[1]01_біб'!H26+'[1]02_бор'!H26+'[1]03_бро'!H26+'[1]04_бус'!H26+'[1]05_дро'!H26+'[1]06_жов'!H26+'[1]07_зол'!H26+'[1]08_льв'!H26+'[1]09_рав'!H26+'[1]10_рад'!H26+'[1]11_сам'!H26+'[1]12_ско'!H26+'[1]13_сла'!H26+'[1]14_стс'!H26+'[1]15_стр'!H26+'[1]16_тур'!H26+'[1]17_нпп'!H26+'[1]18_лснц'!H26</f>
        <v>0</v>
      </c>
      <c r="I26" s="326">
        <f>'[1]01_біб'!I26+'[1]02_бор'!I26+'[1]03_бро'!I26+'[1]04_бус'!I26+'[1]05_дро'!I26+'[1]06_жов'!I26+'[1]07_зол'!I26+'[1]08_льв'!I26+'[1]09_рав'!I26+'[1]10_рад'!I26+'[1]11_сам'!I26+'[1]12_ско'!I26+'[1]13_сла'!I26+'[1]14_стс'!I26+'[1]15_стр'!I26+'[1]16_тур'!I26+'[1]17_нпп'!I26+'[1]18_лснц'!I26</f>
        <v>5</v>
      </c>
      <c r="J26" s="326">
        <f>'[1]01_біб'!J26+'[1]02_бор'!J26+'[1]03_бро'!J26+'[1]04_бус'!J26+'[1]05_дро'!J26+'[1]06_жов'!J26+'[1]07_зол'!J26+'[1]08_льв'!J26+'[1]09_рав'!J26+'[1]10_рад'!J26+'[1]11_сам'!J26+'[1]12_ско'!J26+'[1]13_сла'!J26+'[1]14_стс'!J26+'[1]15_стр'!J26+'[1]16_тур'!J26+'[1]17_нпп'!J26+'[1]18_лснц'!J26</f>
        <v>0</v>
      </c>
      <c r="K26" s="326">
        <f>'[1]01_біб'!K26+'[1]02_бор'!K26+'[1]03_бро'!K26+'[1]04_бус'!K26+'[1]05_дро'!K26+'[1]06_жов'!K26+'[1]07_зол'!K26+'[1]08_льв'!K26+'[1]09_рав'!K26+'[1]10_рад'!K26+'[1]11_сам'!K26+'[1]12_ско'!K26+'[1]13_сла'!K26+'[1]14_стс'!K26+'[1]15_стр'!K26+'[1]16_тур'!K26+'[1]17_нпп'!K26+'[1]18_лснц'!K26</f>
        <v>0</v>
      </c>
      <c r="L26" s="326">
        <f>'[1]01_біб'!L26+'[1]02_бор'!L26+'[1]03_бро'!L26+'[1]04_бус'!L26+'[1]05_дро'!L26+'[1]06_жов'!L26+'[1]07_зол'!L26+'[1]08_льв'!L26+'[1]09_рав'!L26+'[1]10_рад'!L26+'[1]11_сам'!L26+'[1]12_ско'!L26+'[1]13_сла'!L26+'[1]14_стс'!L26+'[1]15_стр'!L26+'[1]16_тур'!L26+'[1]17_нпп'!L26+'[1]18_лснц'!L26</f>
        <v>0</v>
      </c>
      <c r="M26" s="326">
        <f>'[1]01_біб'!M26+'[1]02_бор'!M26+'[1]03_бро'!M26+'[1]04_бус'!M26+'[1]05_дро'!M26+'[1]06_жов'!M26+'[1]07_зол'!M26+'[1]08_льв'!M26+'[1]09_рав'!M26+'[1]10_рад'!M26+'[1]11_сам'!M26+'[1]12_ско'!M26+'[1]13_сла'!M26+'[1]14_стс'!M26+'[1]15_стр'!M26+'[1]16_тур'!M26+'[1]17_нпп'!M26+'[1]18_лснц'!M26</f>
        <v>0</v>
      </c>
    </row>
    <row r="27" spans="1:13" ht="18.75">
      <c r="A27" s="327">
        <v>16</v>
      </c>
      <c r="B27" s="328" t="s">
        <v>35</v>
      </c>
      <c r="C27" s="328" t="s">
        <v>25</v>
      </c>
      <c r="D27" s="325">
        <f t="shared" si="0"/>
        <v>74</v>
      </c>
      <c r="E27" s="326">
        <f>'[1]01_біб'!E27+'[1]02_бор'!E27+'[1]03_бро'!E27+'[1]04_бус'!E27+'[1]05_дро'!E27+'[1]06_жов'!E27+'[1]07_зол'!E27+'[1]08_льв'!E27+'[1]09_рав'!E27+'[1]10_рад'!E27+'[1]11_сам'!E27+'[1]12_ско'!E27+'[1]13_сла'!E27+'[1]14_стс'!E27+'[1]15_стр'!E27+'[1]16_тур'!E27+'[1]17_нпп'!E27+'[1]18_лснц'!E27</f>
        <v>74</v>
      </c>
      <c r="F27" s="326">
        <f>'[1]01_біб'!F27+'[1]02_бор'!F27+'[1]03_бро'!F27+'[1]04_бус'!F27+'[1]05_дро'!F27+'[1]06_жов'!F27+'[1]07_зол'!F27+'[1]08_льв'!F27+'[1]09_рав'!F27+'[1]10_рад'!F27+'[1]11_сам'!F27+'[1]12_ско'!F27+'[1]13_сла'!F27+'[1]14_стс'!F27+'[1]15_стр'!F27+'[1]16_тур'!F27+'[1]17_нпп'!F27+'[1]18_лснц'!F27</f>
        <v>0</v>
      </c>
      <c r="G27" s="326">
        <f>'[1]01_біб'!G27+'[1]02_бор'!G27+'[1]03_бро'!G27+'[1]04_бус'!G27+'[1]05_дро'!G27+'[1]06_жов'!G27+'[1]07_зол'!G27+'[1]08_льв'!G27+'[1]09_рав'!G27+'[1]10_рад'!G27+'[1]11_сам'!G27+'[1]12_ско'!G27+'[1]13_сла'!G27+'[1]14_стс'!G27+'[1]15_стр'!G27+'[1]16_тур'!G27+'[1]17_нпп'!G27+'[1]18_лснц'!G27</f>
        <v>0</v>
      </c>
      <c r="H27" s="326">
        <f>'[1]01_біб'!H27+'[1]02_бор'!H27+'[1]03_бро'!H27+'[1]04_бус'!H27+'[1]05_дро'!H27+'[1]06_жов'!H27+'[1]07_зол'!H27+'[1]08_льв'!H27+'[1]09_рав'!H27+'[1]10_рад'!H27+'[1]11_сам'!H27+'[1]12_ско'!H27+'[1]13_сла'!H27+'[1]14_стс'!H27+'[1]15_стр'!H27+'[1]16_тур'!H27+'[1]17_нпп'!H27+'[1]18_лснц'!H27</f>
        <v>0</v>
      </c>
      <c r="I27" s="326">
        <f>'[1]01_біб'!I27+'[1]02_бор'!I27+'[1]03_бро'!I27+'[1]04_бус'!I27+'[1]05_дро'!I27+'[1]06_жов'!I27+'[1]07_зол'!I27+'[1]08_льв'!I27+'[1]09_рав'!I27+'[1]10_рад'!I27+'[1]11_сам'!I27+'[1]12_ско'!I27+'[1]13_сла'!I27+'[1]14_стс'!I27+'[1]15_стр'!I27+'[1]16_тур'!I27+'[1]17_нпп'!I27+'[1]18_лснц'!I27</f>
        <v>0</v>
      </c>
      <c r="J27" s="326">
        <f>'[1]01_біб'!J27+'[1]02_бор'!J27+'[1]03_бро'!J27+'[1]04_бус'!J27+'[1]05_дро'!J27+'[1]06_жов'!J27+'[1]07_зол'!J27+'[1]08_льв'!J27+'[1]09_рав'!J27+'[1]10_рад'!J27+'[1]11_сам'!J27+'[1]12_ско'!J27+'[1]13_сла'!J27+'[1]14_стс'!J27+'[1]15_стр'!J27+'[1]16_тур'!J27+'[1]17_нпп'!J27+'[1]18_лснц'!J27</f>
        <v>0</v>
      </c>
      <c r="K27" s="326">
        <f>'[1]01_біб'!K27+'[1]02_бор'!K27+'[1]03_бро'!K27+'[1]04_бус'!K27+'[1]05_дро'!K27+'[1]06_жов'!K27+'[1]07_зол'!K27+'[1]08_льв'!K27+'[1]09_рав'!K27+'[1]10_рад'!K27+'[1]11_сам'!K27+'[1]12_ско'!K27+'[1]13_сла'!K27+'[1]14_стс'!K27+'[1]15_стр'!K27+'[1]16_тур'!K27+'[1]17_нпп'!K27+'[1]18_лснц'!K27</f>
        <v>74</v>
      </c>
      <c r="L27" s="326">
        <f>'[1]01_біб'!L27+'[1]02_бор'!L27+'[1]03_бро'!L27+'[1]04_бус'!L27+'[1]05_дро'!L27+'[1]06_жов'!L27+'[1]07_зол'!L27+'[1]08_льв'!L27+'[1]09_рав'!L27+'[1]10_рад'!L27+'[1]11_сам'!L27+'[1]12_ско'!L27+'[1]13_сла'!L27+'[1]14_стс'!L27+'[1]15_стр'!L27+'[1]16_тур'!L27+'[1]17_нпп'!L27+'[1]18_лснц'!L27</f>
        <v>0</v>
      </c>
      <c r="M27" s="326">
        <f>'[1]01_біб'!M27+'[1]02_бор'!M27+'[1]03_бро'!M27+'[1]04_бус'!M27+'[1]05_дро'!M27+'[1]06_жов'!M27+'[1]07_зол'!M27+'[1]08_льв'!M27+'[1]09_рав'!M27+'[1]10_рад'!M27+'[1]11_сам'!M27+'[1]12_ско'!M27+'[1]13_сла'!M27+'[1]14_стс'!M27+'[1]15_стр'!M27+'[1]16_тур'!M27+'[1]17_нпп'!M27+'[1]18_лснц'!M27</f>
        <v>74</v>
      </c>
    </row>
    <row r="28" spans="1:13" ht="18.75">
      <c r="A28" s="327">
        <v>17</v>
      </c>
      <c r="B28" s="328" t="s">
        <v>35</v>
      </c>
      <c r="C28" s="328" t="s">
        <v>27</v>
      </c>
      <c r="D28" s="325">
        <f t="shared" si="0"/>
        <v>0</v>
      </c>
      <c r="E28" s="326">
        <f>'[1]01_біб'!E28+'[1]02_бор'!E28+'[1]03_бро'!E28+'[1]04_бус'!E28+'[1]05_дро'!E28+'[1]06_жов'!E28+'[1]07_зол'!E28+'[1]08_льв'!E28+'[1]09_рав'!E28+'[1]10_рад'!E28+'[1]11_сам'!E28+'[1]12_ско'!E28+'[1]13_сла'!E28+'[1]14_стс'!E28+'[1]15_стр'!E28+'[1]16_тур'!E28+'[1]17_нпп'!E28+'[1]18_лснц'!E28</f>
        <v>0</v>
      </c>
      <c r="F28" s="326">
        <f>'[1]01_біб'!F28+'[1]02_бор'!F28+'[1]03_бро'!F28+'[1]04_бус'!F28+'[1]05_дро'!F28+'[1]06_жов'!F28+'[1]07_зол'!F28+'[1]08_льв'!F28+'[1]09_рав'!F28+'[1]10_рад'!F28+'[1]11_сам'!F28+'[1]12_ско'!F28+'[1]13_сла'!F28+'[1]14_стс'!F28+'[1]15_стр'!F28+'[1]16_тур'!F28+'[1]17_нпп'!F28+'[1]18_лснц'!F28</f>
        <v>0</v>
      </c>
      <c r="G28" s="326">
        <f>'[1]01_біб'!G28+'[1]02_бор'!G28+'[1]03_бро'!G28+'[1]04_бус'!G28+'[1]05_дро'!G28+'[1]06_жов'!G28+'[1]07_зол'!G28+'[1]08_льв'!G28+'[1]09_рав'!G28+'[1]10_рад'!G28+'[1]11_сам'!G28+'[1]12_ско'!G28+'[1]13_сла'!G28+'[1]14_стс'!G28+'[1]15_стр'!G28+'[1]16_тур'!G28+'[1]17_нпп'!G28+'[1]18_лснц'!G28</f>
        <v>0</v>
      </c>
      <c r="H28" s="326">
        <f>'[1]01_біб'!H28+'[1]02_бор'!H28+'[1]03_бро'!H28+'[1]04_бус'!H28+'[1]05_дро'!H28+'[1]06_жов'!H28+'[1]07_зол'!H28+'[1]08_льв'!H28+'[1]09_рав'!H28+'[1]10_рад'!H28+'[1]11_сам'!H28+'[1]12_ско'!H28+'[1]13_сла'!H28+'[1]14_стс'!H28+'[1]15_стр'!H28+'[1]16_тур'!H28+'[1]17_нпп'!H28+'[1]18_лснц'!H28</f>
        <v>0</v>
      </c>
      <c r="I28" s="326">
        <f>'[1]01_біб'!I28+'[1]02_бор'!I28+'[1]03_бро'!I28+'[1]04_бус'!I28+'[1]05_дро'!I28+'[1]06_жов'!I28+'[1]07_зол'!I28+'[1]08_льв'!I28+'[1]09_рав'!I28+'[1]10_рад'!I28+'[1]11_сам'!I28+'[1]12_ско'!I28+'[1]13_сла'!I28+'[1]14_стс'!I28+'[1]15_стр'!I28+'[1]16_тур'!I28+'[1]17_нпп'!I28+'[1]18_лснц'!I28</f>
        <v>0</v>
      </c>
      <c r="J28" s="326">
        <f>'[1]01_біб'!J28+'[1]02_бор'!J28+'[1]03_бро'!J28+'[1]04_бус'!J28+'[1]05_дро'!J28+'[1]06_жов'!J28+'[1]07_зол'!J28+'[1]08_льв'!J28+'[1]09_рав'!J28+'[1]10_рад'!J28+'[1]11_сам'!J28+'[1]12_ско'!J28+'[1]13_сла'!J28+'[1]14_стс'!J28+'[1]15_стр'!J28+'[1]16_тур'!J28+'[1]17_нпп'!J28+'[1]18_лснц'!J28</f>
        <v>0</v>
      </c>
      <c r="K28" s="326">
        <f>'[1]01_біб'!K28+'[1]02_бор'!K28+'[1]03_бро'!K28+'[1]04_бус'!K28+'[1]05_дро'!K28+'[1]06_жов'!K28+'[1]07_зол'!K28+'[1]08_льв'!K28+'[1]09_рав'!K28+'[1]10_рад'!K28+'[1]11_сам'!K28+'[1]12_ско'!K28+'[1]13_сла'!K28+'[1]14_стс'!K28+'[1]15_стр'!K28+'[1]16_тур'!K28+'[1]17_нпп'!K28+'[1]18_лснц'!K28</f>
        <v>0</v>
      </c>
      <c r="L28" s="326">
        <f>'[1]01_біб'!L28+'[1]02_бор'!L28+'[1]03_бро'!L28+'[1]04_бус'!L28+'[1]05_дро'!L28+'[1]06_жов'!L28+'[1]07_зол'!L28+'[1]08_льв'!L28+'[1]09_рав'!L28+'[1]10_рад'!L28+'[1]11_сам'!L28+'[1]12_ско'!L28+'[1]13_сла'!L28+'[1]14_стс'!L28+'[1]15_стр'!L28+'[1]16_тур'!L28+'[1]17_нпп'!L28+'[1]18_лснц'!L28</f>
        <v>0</v>
      </c>
      <c r="M28" s="326">
        <f>'[1]01_біб'!M28+'[1]02_бор'!M28+'[1]03_бро'!M28+'[1]04_бус'!M28+'[1]05_дро'!M28+'[1]06_жов'!M28+'[1]07_зол'!M28+'[1]08_льв'!M28+'[1]09_рав'!M28+'[1]10_рад'!M28+'[1]11_сам'!M28+'[1]12_ско'!M28+'[1]13_сла'!M28+'[1]14_стс'!M28+'[1]15_стр'!M28+'[1]16_тур'!M28+'[1]17_нпп'!M28+'[1]18_лснц'!M28</f>
        <v>0</v>
      </c>
    </row>
    <row r="29" spans="1:13" ht="18.75">
      <c r="A29" s="327">
        <v>18</v>
      </c>
      <c r="B29" s="328" t="s">
        <v>35</v>
      </c>
      <c r="C29" s="328" t="s">
        <v>26</v>
      </c>
      <c r="D29" s="325">
        <f t="shared" si="0"/>
        <v>43</v>
      </c>
      <c r="E29" s="326">
        <f>'[1]01_біб'!E29+'[1]02_бор'!E29+'[1]03_бро'!E29+'[1]04_бус'!E29+'[1]05_дро'!E29+'[1]06_жов'!E29+'[1]07_зол'!E29+'[1]08_льв'!E29+'[1]09_рав'!E29+'[1]10_рад'!E29+'[1]11_сам'!E29+'[1]12_ско'!E29+'[1]13_сла'!E29+'[1]14_стс'!E29+'[1]15_стр'!E29+'[1]16_тур'!E29+'[1]17_нпп'!E29+'[1]18_лснц'!E29</f>
        <v>43</v>
      </c>
      <c r="F29" s="326">
        <f>'[1]01_біб'!F29+'[1]02_бор'!F29+'[1]03_бро'!F29+'[1]04_бус'!F29+'[1]05_дро'!F29+'[1]06_жов'!F29+'[1]07_зол'!F29+'[1]08_льв'!F29+'[1]09_рав'!F29+'[1]10_рад'!F29+'[1]11_сам'!F29+'[1]12_ско'!F29+'[1]13_сла'!F29+'[1]14_стс'!F29+'[1]15_стр'!F29+'[1]16_тур'!F29+'[1]17_нпп'!F29+'[1]18_лснц'!F29</f>
        <v>0</v>
      </c>
      <c r="G29" s="326">
        <f>'[1]01_біб'!G29+'[1]02_бор'!G29+'[1]03_бро'!G29+'[1]04_бус'!G29+'[1]05_дро'!G29+'[1]06_жов'!G29+'[1]07_зол'!G29+'[1]08_льв'!G29+'[1]09_рав'!G29+'[1]10_рад'!G29+'[1]11_сам'!G29+'[1]12_ско'!G29+'[1]13_сла'!G29+'[1]14_стс'!G29+'[1]15_стр'!G29+'[1]16_тур'!G29+'[1]17_нпп'!G29+'[1]18_лснц'!G29</f>
        <v>0</v>
      </c>
      <c r="H29" s="326">
        <f>'[1]01_біб'!H29+'[1]02_бор'!H29+'[1]03_бро'!H29+'[1]04_бус'!H29+'[1]05_дро'!H29+'[1]06_жов'!H29+'[1]07_зол'!H29+'[1]08_льв'!H29+'[1]09_рав'!H29+'[1]10_рад'!H29+'[1]11_сам'!H29+'[1]12_ско'!H29+'[1]13_сла'!H29+'[1]14_стс'!H29+'[1]15_стр'!H29+'[1]16_тур'!H29+'[1]17_нпп'!H29+'[1]18_лснц'!H29</f>
        <v>0</v>
      </c>
      <c r="I29" s="326">
        <f>'[1]01_біб'!I29+'[1]02_бор'!I29+'[1]03_бро'!I29+'[1]04_бус'!I29+'[1]05_дро'!I29+'[1]06_жов'!I29+'[1]07_зол'!I29+'[1]08_льв'!I29+'[1]09_рав'!I29+'[1]10_рад'!I29+'[1]11_сам'!I29+'[1]12_ско'!I29+'[1]13_сла'!I29+'[1]14_стс'!I29+'[1]15_стр'!I29+'[1]16_тур'!I29+'[1]17_нпп'!I29+'[1]18_лснц'!I29</f>
        <v>0</v>
      </c>
      <c r="J29" s="326">
        <f>'[1]01_біб'!J29+'[1]02_бор'!J29+'[1]03_бро'!J29+'[1]04_бус'!J29+'[1]05_дро'!J29+'[1]06_жов'!J29+'[1]07_зол'!J29+'[1]08_льв'!J29+'[1]09_рав'!J29+'[1]10_рад'!J29+'[1]11_сам'!J29+'[1]12_ско'!J29+'[1]13_сла'!J29+'[1]14_стс'!J29+'[1]15_стр'!J29+'[1]16_тур'!J29+'[1]17_нпп'!J29+'[1]18_лснц'!J29</f>
        <v>0</v>
      </c>
      <c r="K29" s="326">
        <f>'[1]01_біб'!K29+'[1]02_бор'!K29+'[1]03_бро'!K29+'[1]04_бус'!K29+'[1]05_дро'!K29+'[1]06_жов'!K29+'[1]07_зол'!K29+'[1]08_льв'!K29+'[1]09_рав'!K29+'[1]10_рад'!K29+'[1]11_сам'!K29+'[1]12_ско'!K29+'[1]13_сла'!K29+'[1]14_стс'!K29+'[1]15_стр'!K29+'[1]16_тур'!K29+'[1]17_нпп'!K29+'[1]18_лснц'!K29</f>
        <v>43</v>
      </c>
      <c r="L29" s="326">
        <f>'[1]01_біб'!L29+'[1]02_бор'!L29+'[1]03_бро'!L29+'[1]04_бус'!L29+'[1]05_дро'!L29+'[1]06_жов'!L29+'[1]07_зол'!L29+'[1]08_льв'!L29+'[1]09_рав'!L29+'[1]10_рад'!L29+'[1]11_сам'!L29+'[1]12_ско'!L29+'[1]13_сла'!L29+'[1]14_стс'!L29+'[1]15_стр'!L29+'[1]16_тур'!L29+'[1]17_нпп'!L29+'[1]18_лснц'!L29</f>
        <v>0</v>
      </c>
      <c r="M29" s="326">
        <f>'[1]01_біб'!M29+'[1]02_бор'!M29+'[1]03_бро'!M29+'[1]04_бус'!M29+'[1]05_дро'!M29+'[1]06_жов'!M29+'[1]07_зол'!M29+'[1]08_льв'!M29+'[1]09_рав'!M29+'[1]10_рад'!M29+'[1]11_сам'!M29+'[1]12_ско'!M29+'[1]13_сла'!M29+'[1]14_стс'!M29+'[1]15_стр'!M29+'[1]16_тур'!M29+'[1]17_нпп'!M29+'[1]18_лснц'!M29</f>
        <v>43</v>
      </c>
    </row>
    <row r="30" spans="1:13" ht="18.75">
      <c r="A30" s="327">
        <v>19</v>
      </c>
      <c r="B30" s="328" t="s">
        <v>35</v>
      </c>
      <c r="C30" s="328" t="s">
        <v>36</v>
      </c>
      <c r="D30" s="325">
        <f t="shared" si="0"/>
        <v>0</v>
      </c>
      <c r="E30" s="326">
        <f>'[1]01_біб'!E30+'[1]02_бор'!E30+'[1]03_бро'!E30+'[1]04_бус'!E30+'[1]05_дро'!E30+'[1]06_жов'!E30+'[1]07_зол'!E30+'[1]08_льв'!E30+'[1]09_рав'!E30+'[1]10_рад'!E30+'[1]11_сам'!E30+'[1]12_ско'!E30+'[1]13_сла'!E30+'[1]14_стс'!E30+'[1]15_стр'!E30+'[1]16_тур'!E30+'[1]17_нпп'!E30+'[1]18_лснц'!E30</f>
        <v>0</v>
      </c>
      <c r="F30" s="326">
        <f>'[1]01_біб'!F30+'[1]02_бор'!F30+'[1]03_бро'!F30+'[1]04_бус'!F30+'[1]05_дро'!F30+'[1]06_жов'!F30+'[1]07_зол'!F30+'[1]08_льв'!F30+'[1]09_рав'!F30+'[1]10_рад'!F30+'[1]11_сам'!F30+'[1]12_ско'!F30+'[1]13_сла'!F30+'[1]14_стс'!F30+'[1]15_стр'!F30+'[1]16_тур'!F30+'[1]17_нпп'!F30+'[1]18_лснц'!F30</f>
        <v>0</v>
      </c>
      <c r="G30" s="326">
        <f>'[1]01_біб'!G30+'[1]02_бор'!G30+'[1]03_бро'!G30+'[1]04_бус'!G30+'[1]05_дро'!G30+'[1]06_жов'!G30+'[1]07_зол'!G30+'[1]08_льв'!G30+'[1]09_рав'!G30+'[1]10_рад'!G30+'[1]11_сам'!G30+'[1]12_ско'!G30+'[1]13_сла'!G30+'[1]14_стс'!G30+'[1]15_стр'!G30+'[1]16_тур'!G30+'[1]17_нпп'!G30+'[1]18_лснц'!G30</f>
        <v>0</v>
      </c>
      <c r="H30" s="326">
        <f>'[1]01_біб'!H30+'[1]02_бор'!H30+'[1]03_бро'!H30+'[1]04_бус'!H30+'[1]05_дро'!H30+'[1]06_жов'!H30+'[1]07_зол'!H30+'[1]08_льв'!H30+'[1]09_рав'!H30+'[1]10_рад'!H30+'[1]11_сам'!H30+'[1]12_ско'!H30+'[1]13_сла'!H30+'[1]14_стс'!H30+'[1]15_стр'!H30+'[1]16_тур'!H30+'[1]17_нпп'!H30+'[1]18_лснц'!H30</f>
        <v>0</v>
      </c>
      <c r="I30" s="326">
        <f>'[1]01_біб'!I30+'[1]02_бор'!I30+'[1]03_бро'!I30+'[1]04_бус'!I30+'[1]05_дро'!I30+'[1]06_жов'!I30+'[1]07_зол'!I30+'[1]08_льв'!I30+'[1]09_рав'!I30+'[1]10_рад'!I30+'[1]11_сам'!I30+'[1]12_ско'!I30+'[1]13_сла'!I30+'[1]14_стс'!I30+'[1]15_стр'!I30+'[1]16_тур'!I30+'[1]17_нпп'!I30+'[1]18_лснц'!I30</f>
        <v>0</v>
      </c>
      <c r="J30" s="326">
        <f>'[1]01_біб'!J30+'[1]02_бор'!J30+'[1]03_бро'!J30+'[1]04_бус'!J30+'[1]05_дро'!J30+'[1]06_жов'!J30+'[1]07_зол'!J30+'[1]08_льв'!J30+'[1]09_рав'!J30+'[1]10_рад'!J30+'[1]11_сам'!J30+'[1]12_ско'!J30+'[1]13_сла'!J30+'[1]14_стс'!J30+'[1]15_стр'!J30+'[1]16_тур'!J30+'[1]17_нпп'!J30+'[1]18_лснц'!J30</f>
        <v>0</v>
      </c>
      <c r="K30" s="326">
        <f>'[1]01_біб'!K30+'[1]02_бор'!K30+'[1]03_бро'!K30+'[1]04_бус'!K30+'[1]05_дро'!K30+'[1]06_жов'!K30+'[1]07_зол'!K30+'[1]08_льв'!K30+'[1]09_рав'!K30+'[1]10_рад'!K30+'[1]11_сам'!K30+'[1]12_ско'!K30+'[1]13_сла'!K30+'[1]14_стс'!K30+'[1]15_стр'!K30+'[1]16_тур'!K30+'[1]17_нпп'!K30+'[1]18_лснц'!K30</f>
        <v>0</v>
      </c>
      <c r="L30" s="326">
        <f>'[1]01_біб'!L30+'[1]02_бор'!L30+'[1]03_бро'!L30+'[1]04_бус'!L30+'[1]05_дро'!L30+'[1]06_жов'!L30+'[1]07_зол'!L30+'[1]08_льв'!L30+'[1]09_рав'!L30+'[1]10_рад'!L30+'[1]11_сам'!L30+'[1]12_ско'!L30+'[1]13_сла'!L30+'[1]14_стс'!L30+'[1]15_стр'!L30+'[1]16_тур'!L30+'[1]17_нпп'!L30+'[1]18_лснц'!L30</f>
        <v>0</v>
      </c>
      <c r="M30" s="326">
        <f>'[1]01_біб'!M30+'[1]02_бор'!M30+'[1]03_бро'!M30+'[1]04_бус'!M30+'[1]05_дро'!M30+'[1]06_жов'!M30+'[1]07_зол'!M30+'[1]08_льв'!M30+'[1]09_рав'!M30+'[1]10_рад'!M30+'[1]11_сам'!M30+'[1]12_ско'!M30+'[1]13_сла'!M30+'[1]14_стс'!M30+'[1]15_стр'!M30+'[1]16_тур'!M30+'[1]17_нпп'!M30+'[1]18_лснц'!M30</f>
        <v>0</v>
      </c>
    </row>
    <row r="31" spans="1:13" ht="18.75">
      <c r="A31" s="327">
        <v>20</v>
      </c>
      <c r="B31" s="328" t="s">
        <v>37</v>
      </c>
      <c r="C31" s="328" t="s">
        <v>38</v>
      </c>
      <c r="D31" s="325">
        <f t="shared" si="0"/>
        <v>2736</v>
      </c>
      <c r="E31" s="326">
        <f>'[1]01_біб'!E31+'[1]02_бор'!E31+'[1]03_бро'!E31+'[1]04_бус'!E31+'[1]05_дро'!E31+'[1]06_жов'!E31+'[1]07_зол'!E31+'[1]08_льв'!E31+'[1]09_рав'!E31+'[1]10_рад'!E31+'[1]11_сам'!E31+'[1]12_ско'!E31+'[1]13_сла'!E31+'[1]14_стс'!E31+'[1]15_стр'!E31+'[1]16_тур'!E31+'[1]17_нпп'!E31+'[1]18_лснц'!E31</f>
        <v>2709</v>
      </c>
      <c r="F31" s="326">
        <f>'[1]01_біб'!F31+'[1]02_бор'!F31+'[1]03_бро'!F31+'[1]04_бус'!F31+'[1]05_дро'!F31+'[1]06_жов'!F31+'[1]07_зол'!F31+'[1]08_льв'!F31+'[1]09_рав'!F31+'[1]10_рад'!F31+'[1]11_сам'!F31+'[1]12_ско'!F31+'[1]13_сла'!F31+'[1]14_стс'!F31+'[1]15_стр'!F31+'[1]16_тур'!F31+'[1]17_нпп'!F31+'[1]18_лснц'!F31</f>
        <v>27</v>
      </c>
      <c r="G31" s="326">
        <f>'[1]01_біб'!G31+'[1]02_бор'!G31+'[1]03_бро'!G31+'[1]04_бус'!G31+'[1]05_дро'!G31+'[1]06_жов'!G31+'[1]07_зол'!G31+'[1]08_льв'!G31+'[1]09_рав'!G31+'[1]10_рад'!G31+'[1]11_сам'!G31+'[1]12_ско'!G31+'[1]13_сла'!G31+'[1]14_стс'!G31+'[1]15_стр'!G31+'[1]16_тур'!G31+'[1]17_нпп'!G31+'[1]18_лснц'!G31</f>
        <v>0</v>
      </c>
      <c r="H31" s="326">
        <f>'[1]01_біб'!H31+'[1]02_бор'!H31+'[1]03_бро'!H31+'[1]04_бус'!H31+'[1]05_дро'!H31+'[1]06_жов'!H31+'[1]07_зол'!H31+'[1]08_льв'!H31+'[1]09_рав'!H31+'[1]10_рад'!H31+'[1]11_сам'!H31+'[1]12_ско'!H31+'[1]13_сла'!H31+'[1]14_стс'!H31+'[1]15_стр'!H31+'[1]16_тур'!H31+'[1]17_нпп'!H31+'[1]18_лснц'!H31</f>
        <v>0</v>
      </c>
      <c r="I31" s="326">
        <f>'[1]01_біб'!I31+'[1]02_бор'!I31+'[1]03_бро'!I31+'[1]04_бус'!I31+'[1]05_дро'!I31+'[1]06_жов'!I31+'[1]07_зол'!I31+'[1]08_льв'!I31+'[1]09_рав'!I31+'[1]10_рад'!I31+'[1]11_сам'!I31+'[1]12_ско'!I31+'[1]13_сла'!I31+'[1]14_стс'!I31+'[1]15_стр'!I31+'[1]16_тур'!I31+'[1]17_нпп'!I31+'[1]18_лснц'!I31</f>
        <v>0</v>
      </c>
      <c r="J31" s="326">
        <f>'[1]01_біб'!J31+'[1]02_бор'!J31+'[1]03_бро'!J31+'[1]04_бус'!J31+'[1]05_дро'!J31+'[1]06_жов'!J31+'[1]07_зол'!J31+'[1]08_льв'!J31+'[1]09_рав'!J31+'[1]10_рад'!J31+'[1]11_сам'!J31+'[1]12_ско'!J31+'[1]13_сла'!J31+'[1]14_стс'!J31+'[1]15_стр'!J31+'[1]16_тур'!J31+'[1]17_нпп'!J31+'[1]18_лснц'!J31</f>
        <v>50</v>
      </c>
      <c r="K31" s="326">
        <f>'[1]01_біб'!K31+'[1]02_бор'!K31+'[1]03_бро'!K31+'[1]04_бус'!K31+'[1]05_дро'!K31+'[1]06_жов'!K31+'[1]07_зол'!K31+'[1]08_льв'!K31+'[1]09_рав'!K31+'[1]10_рад'!K31+'[1]11_сам'!K31+'[1]12_ско'!K31+'[1]13_сла'!K31+'[1]14_стс'!K31+'[1]15_стр'!K31+'[1]16_тур'!K31+'[1]17_нпп'!K31+'[1]18_лснц'!K31</f>
        <v>2686</v>
      </c>
      <c r="L31" s="326">
        <f>'[1]01_біб'!L31+'[1]02_бор'!L31+'[1]03_бро'!L31+'[1]04_бус'!L31+'[1]05_дро'!L31+'[1]06_жов'!L31+'[1]07_зол'!L31+'[1]08_льв'!L31+'[1]09_рав'!L31+'[1]10_рад'!L31+'[1]11_сам'!L31+'[1]12_ско'!L31+'[1]13_сла'!L31+'[1]14_стс'!L31+'[1]15_стр'!L31+'[1]16_тур'!L31+'[1]17_нпп'!L31+'[1]18_лснц'!L31</f>
        <v>0</v>
      </c>
      <c r="M31" s="326">
        <f>'[1]01_біб'!M31+'[1]02_бор'!M31+'[1]03_бро'!M31+'[1]04_бус'!M31+'[1]05_дро'!M31+'[1]06_жов'!M31+'[1]07_зол'!M31+'[1]08_льв'!M31+'[1]09_рав'!M31+'[1]10_рад'!M31+'[1]11_сам'!M31+'[1]12_ско'!M31+'[1]13_сла'!M31+'[1]14_стс'!M31+'[1]15_стр'!M31+'[1]16_тур'!M31+'[1]17_нпп'!M31+'[1]18_лснц'!M31</f>
        <v>2686</v>
      </c>
    </row>
    <row r="32" spans="1:13" ht="18.75">
      <c r="A32" s="327">
        <v>21</v>
      </c>
      <c r="B32" s="328" t="s">
        <v>37</v>
      </c>
      <c r="C32" s="328" t="s">
        <v>30</v>
      </c>
      <c r="D32" s="325">
        <f t="shared" si="0"/>
        <v>1186</v>
      </c>
      <c r="E32" s="326">
        <f>'[1]01_біб'!E32+'[1]02_бор'!E32+'[1]03_бро'!E32+'[1]04_бус'!E32+'[1]05_дро'!E32+'[1]06_жов'!E32+'[1]07_зол'!E32+'[1]08_льв'!E32+'[1]09_рав'!E32+'[1]10_рад'!E32+'[1]11_сам'!E32+'[1]12_ско'!E32+'[1]13_сла'!E32+'[1]14_стс'!E32+'[1]15_стр'!E32+'[1]16_тур'!E32+'[1]17_нпп'!E32+'[1]18_лснц'!E32</f>
        <v>859</v>
      </c>
      <c r="F32" s="326">
        <f>'[1]01_біб'!F32+'[1]02_бор'!F32+'[1]03_бро'!F32+'[1]04_бус'!F32+'[1]05_дро'!F32+'[1]06_жов'!F32+'[1]07_зол'!F32+'[1]08_льв'!F32+'[1]09_рав'!F32+'[1]10_рад'!F32+'[1]11_сам'!F32+'[1]12_ско'!F32+'[1]13_сла'!F32+'[1]14_стс'!F32+'[1]15_стр'!F32+'[1]16_тур'!F32+'[1]17_нпп'!F32+'[1]18_лснц'!F32</f>
        <v>327</v>
      </c>
      <c r="G32" s="326">
        <f>'[1]01_біб'!G32+'[1]02_бор'!G32+'[1]03_бро'!G32+'[1]04_бус'!G32+'[1]05_дро'!G32+'[1]06_жов'!G32+'[1]07_зол'!G32+'[1]08_льв'!G32+'[1]09_рав'!G32+'[1]10_рад'!G32+'[1]11_сам'!G32+'[1]12_ско'!G32+'[1]13_сла'!G32+'[1]14_стс'!G32+'[1]15_стр'!G32+'[1]16_тур'!G32+'[1]17_нпп'!G32+'[1]18_лснц'!G32</f>
        <v>0</v>
      </c>
      <c r="H32" s="326">
        <f>'[1]01_біб'!H32+'[1]02_бор'!H32+'[1]03_бро'!H32+'[1]04_бус'!H32+'[1]05_дро'!H32+'[1]06_жов'!H32+'[1]07_зол'!H32+'[1]08_льв'!H32+'[1]09_рав'!H32+'[1]10_рад'!H32+'[1]11_сам'!H32+'[1]12_ско'!H32+'[1]13_сла'!H32+'[1]14_стс'!H32+'[1]15_стр'!H32+'[1]16_тур'!H32+'[1]17_нпп'!H32+'[1]18_лснц'!H32</f>
        <v>0</v>
      </c>
      <c r="I32" s="326">
        <f>'[1]01_біб'!I32+'[1]02_бор'!I32+'[1]03_бро'!I32+'[1]04_бус'!I32+'[1]05_дро'!I32+'[1]06_жов'!I32+'[1]07_зол'!I32+'[1]08_льв'!I32+'[1]09_рав'!I32+'[1]10_рад'!I32+'[1]11_сам'!I32+'[1]12_ско'!I32+'[1]13_сла'!I32+'[1]14_стс'!I32+'[1]15_стр'!I32+'[1]16_тур'!I32+'[1]17_нпп'!I32+'[1]18_лснц'!I32</f>
        <v>0</v>
      </c>
      <c r="J32" s="326">
        <f>'[1]01_біб'!J32+'[1]02_бор'!J32+'[1]03_бро'!J32+'[1]04_бус'!J32+'[1]05_дро'!J32+'[1]06_жов'!J32+'[1]07_зол'!J32+'[1]08_льв'!J32+'[1]09_рав'!J32+'[1]10_рад'!J32+'[1]11_сам'!J32+'[1]12_ско'!J32+'[1]13_сла'!J32+'[1]14_стс'!J32+'[1]15_стр'!J32+'[1]16_тур'!J32+'[1]17_нпп'!J32+'[1]18_лснц'!J32</f>
        <v>0</v>
      </c>
      <c r="K32" s="326">
        <f>'[1]01_біб'!K32+'[1]02_бор'!K32+'[1]03_бро'!K32+'[1]04_бус'!K32+'[1]05_дро'!K32+'[1]06_жов'!K32+'[1]07_зол'!K32+'[1]08_льв'!K32+'[1]09_рав'!K32+'[1]10_рад'!K32+'[1]11_сам'!K32+'[1]12_ско'!K32+'[1]13_сла'!K32+'[1]14_стс'!K32+'[1]15_стр'!K32+'[1]16_тур'!K32+'[1]17_нпп'!K32+'[1]18_лснц'!K32</f>
        <v>1186</v>
      </c>
      <c r="L32" s="326">
        <f>'[1]01_біб'!L32+'[1]02_бор'!L32+'[1]03_бро'!L32+'[1]04_бус'!L32+'[1]05_дро'!L32+'[1]06_жов'!L32+'[1]07_зол'!L32+'[1]08_льв'!L32+'[1]09_рав'!L32+'[1]10_рад'!L32+'[1]11_сам'!L32+'[1]12_ско'!L32+'[1]13_сла'!L32+'[1]14_стс'!L32+'[1]15_стр'!L32+'[1]16_тур'!L32+'[1]17_нпп'!L32+'[1]18_лснц'!L32</f>
        <v>0</v>
      </c>
      <c r="M32" s="326">
        <f>'[1]01_біб'!M32+'[1]02_бор'!M32+'[1]03_бро'!M32+'[1]04_бус'!M32+'[1]05_дро'!M32+'[1]06_жов'!M32+'[1]07_зол'!M32+'[1]08_льв'!M32+'[1]09_рав'!M32+'[1]10_рад'!M32+'[1]11_сам'!M32+'[1]12_ско'!M32+'[1]13_сла'!M32+'[1]14_стс'!M32+'[1]15_стр'!M32+'[1]16_тур'!M32+'[1]17_нпп'!M32+'[1]18_лснц'!M32</f>
        <v>1186</v>
      </c>
    </row>
    <row r="33" spans="1:13" ht="18.75">
      <c r="A33" s="327">
        <v>22</v>
      </c>
      <c r="B33" s="328" t="s">
        <v>37</v>
      </c>
      <c r="C33" s="328" t="s">
        <v>21</v>
      </c>
      <c r="D33" s="325">
        <f t="shared" si="0"/>
        <v>0</v>
      </c>
      <c r="E33" s="326">
        <f>'[1]01_біб'!E33+'[1]02_бор'!E33+'[1]03_бро'!E33+'[1]04_бус'!E33+'[1]05_дро'!E33+'[1]06_жов'!E33+'[1]07_зол'!E33+'[1]08_льв'!E33+'[1]09_рав'!E33+'[1]10_рад'!E33+'[1]11_сам'!E33+'[1]12_ско'!E33+'[1]13_сла'!E33+'[1]14_стс'!E33+'[1]15_стр'!E33+'[1]16_тур'!E33+'[1]17_нпп'!E33+'[1]18_лснц'!E33</f>
        <v>0</v>
      </c>
      <c r="F33" s="326">
        <f>'[1]01_біб'!F33+'[1]02_бор'!F33+'[1]03_бро'!F33+'[1]04_бус'!F33+'[1]05_дро'!F33+'[1]06_жов'!F33+'[1]07_зол'!F33+'[1]08_льв'!F33+'[1]09_рав'!F33+'[1]10_рад'!F33+'[1]11_сам'!F33+'[1]12_ско'!F33+'[1]13_сла'!F33+'[1]14_стс'!F33+'[1]15_стр'!F33+'[1]16_тур'!F33+'[1]17_нпп'!F33+'[1]18_лснц'!F33</f>
        <v>0</v>
      </c>
      <c r="G33" s="326">
        <f>'[1]01_біб'!G33+'[1]02_бор'!G33+'[1]03_бро'!G33+'[1]04_бус'!G33+'[1]05_дро'!G33+'[1]06_жов'!G33+'[1]07_зол'!G33+'[1]08_льв'!G33+'[1]09_рав'!G33+'[1]10_рад'!G33+'[1]11_сам'!G33+'[1]12_ско'!G33+'[1]13_сла'!G33+'[1]14_стс'!G33+'[1]15_стр'!G33+'[1]16_тур'!G33+'[1]17_нпп'!G33+'[1]18_лснц'!G33</f>
        <v>0</v>
      </c>
      <c r="H33" s="326">
        <f>'[1]01_біб'!H33+'[1]02_бор'!H33+'[1]03_бро'!H33+'[1]04_бус'!H33+'[1]05_дро'!H33+'[1]06_жов'!H33+'[1]07_зол'!H33+'[1]08_льв'!H33+'[1]09_рав'!H33+'[1]10_рад'!H33+'[1]11_сам'!H33+'[1]12_ско'!H33+'[1]13_сла'!H33+'[1]14_стс'!H33+'[1]15_стр'!H33+'[1]16_тур'!H33+'[1]17_нпп'!H33+'[1]18_лснц'!H33</f>
        <v>0</v>
      </c>
      <c r="I33" s="326">
        <f>'[1]01_біб'!I33+'[1]02_бор'!I33+'[1]03_бро'!I33+'[1]04_бус'!I33+'[1]05_дро'!I33+'[1]06_жов'!I33+'[1]07_зол'!I33+'[1]08_льв'!I33+'[1]09_рав'!I33+'[1]10_рад'!I33+'[1]11_сам'!I33+'[1]12_ско'!I33+'[1]13_сла'!I33+'[1]14_стс'!I33+'[1]15_стр'!I33+'[1]16_тур'!I33+'[1]17_нпп'!I33+'[1]18_лснц'!I33</f>
        <v>0</v>
      </c>
      <c r="J33" s="326">
        <f>'[1]01_біб'!J33+'[1]02_бор'!J33+'[1]03_бро'!J33+'[1]04_бус'!J33+'[1]05_дро'!J33+'[1]06_жов'!J33+'[1]07_зол'!J33+'[1]08_льв'!J33+'[1]09_рав'!J33+'[1]10_рад'!J33+'[1]11_сам'!J33+'[1]12_ско'!J33+'[1]13_сла'!J33+'[1]14_стс'!J33+'[1]15_стр'!J33+'[1]16_тур'!J33+'[1]17_нпп'!J33+'[1]18_лснц'!J33</f>
        <v>0</v>
      </c>
      <c r="K33" s="326">
        <f>'[1]01_біб'!K33+'[1]02_бор'!K33+'[1]03_бро'!K33+'[1]04_бус'!K33+'[1]05_дро'!K33+'[1]06_жов'!K33+'[1]07_зол'!K33+'[1]08_льв'!K33+'[1]09_рав'!K33+'[1]10_рад'!K33+'[1]11_сам'!K33+'[1]12_ско'!K33+'[1]13_сла'!K33+'[1]14_стс'!K33+'[1]15_стр'!K33+'[1]16_тур'!K33+'[1]17_нпп'!K33+'[1]18_лснц'!K33</f>
        <v>0</v>
      </c>
      <c r="L33" s="326">
        <f>'[1]01_біб'!L33+'[1]02_бор'!L33+'[1]03_бро'!L33+'[1]04_бус'!L33+'[1]05_дро'!L33+'[1]06_жов'!L33+'[1]07_зол'!L33+'[1]08_льв'!L33+'[1]09_рав'!L33+'[1]10_рад'!L33+'[1]11_сам'!L33+'[1]12_ско'!L33+'[1]13_сла'!L33+'[1]14_стс'!L33+'[1]15_стр'!L33+'[1]16_тур'!L33+'[1]17_нпп'!L33+'[1]18_лснц'!L33</f>
        <v>0</v>
      </c>
      <c r="M33" s="326">
        <f>'[1]01_біб'!M33+'[1]02_бор'!M33+'[1]03_бро'!M33+'[1]04_бус'!M33+'[1]05_дро'!M33+'[1]06_жов'!M33+'[1]07_зол'!M33+'[1]08_льв'!M33+'[1]09_рав'!M33+'[1]10_рад'!M33+'[1]11_сам'!M33+'[1]12_ско'!M33+'[1]13_сла'!M33+'[1]14_стс'!M33+'[1]15_стр'!M33+'[1]16_тур'!M33+'[1]17_нпп'!M33+'[1]18_лснц'!M33</f>
        <v>0</v>
      </c>
    </row>
    <row r="34" spans="1:13" ht="18.75">
      <c r="A34" s="327">
        <v>23</v>
      </c>
      <c r="B34" s="328" t="s">
        <v>37</v>
      </c>
      <c r="C34" s="328" t="s">
        <v>39</v>
      </c>
      <c r="D34" s="325">
        <f t="shared" si="0"/>
        <v>0</v>
      </c>
      <c r="E34" s="326">
        <f>'[1]01_біб'!E34+'[1]02_бор'!E34+'[1]03_бро'!E34+'[1]04_бус'!E34+'[1]05_дро'!E34+'[1]06_жов'!E34+'[1]07_зол'!E34+'[1]08_льв'!E34+'[1]09_рав'!E34+'[1]10_рад'!E34+'[1]11_сам'!E34+'[1]12_ско'!E34+'[1]13_сла'!E34+'[1]14_стс'!E34+'[1]15_стр'!E34+'[1]16_тур'!E34+'[1]17_нпп'!E34+'[1]18_лснц'!E34</f>
        <v>0</v>
      </c>
      <c r="F34" s="326">
        <f>'[1]01_біб'!F34+'[1]02_бор'!F34+'[1]03_бро'!F34+'[1]04_бус'!F34+'[1]05_дро'!F34+'[1]06_жов'!F34+'[1]07_зол'!F34+'[1]08_льв'!F34+'[1]09_рав'!F34+'[1]10_рад'!F34+'[1]11_сам'!F34+'[1]12_ско'!F34+'[1]13_сла'!F34+'[1]14_стс'!F34+'[1]15_стр'!F34+'[1]16_тур'!F34+'[1]17_нпп'!F34+'[1]18_лснц'!F34</f>
        <v>0</v>
      </c>
      <c r="G34" s="326">
        <f>'[1]01_біб'!G34+'[1]02_бор'!G34+'[1]03_бро'!G34+'[1]04_бус'!G34+'[1]05_дро'!G34+'[1]06_жов'!G34+'[1]07_зол'!G34+'[1]08_льв'!G34+'[1]09_рав'!G34+'[1]10_рад'!G34+'[1]11_сам'!G34+'[1]12_ско'!G34+'[1]13_сла'!G34+'[1]14_стс'!G34+'[1]15_стр'!G34+'[1]16_тур'!G34+'[1]17_нпп'!G34+'[1]18_лснц'!G34</f>
        <v>0</v>
      </c>
      <c r="H34" s="326">
        <f>'[1]01_біб'!H34+'[1]02_бор'!H34+'[1]03_бро'!H34+'[1]04_бус'!H34+'[1]05_дро'!H34+'[1]06_жов'!H34+'[1]07_зол'!H34+'[1]08_льв'!H34+'[1]09_рав'!H34+'[1]10_рад'!H34+'[1]11_сам'!H34+'[1]12_ско'!H34+'[1]13_сла'!H34+'[1]14_стс'!H34+'[1]15_стр'!H34+'[1]16_тур'!H34+'[1]17_нпп'!H34+'[1]18_лснц'!H34</f>
        <v>0</v>
      </c>
      <c r="I34" s="326">
        <f>'[1]01_біб'!I34+'[1]02_бор'!I34+'[1]03_бро'!I34+'[1]04_бус'!I34+'[1]05_дро'!I34+'[1]06_жов'!I34+'[1]07_зол'!I34+'[1]08_льв'!I34+'[1]09_рав'!I34+'[1]10_рад'!I34+'[1]11_сам'!I34+'[1]12_ско'!I34+'[1]13_сла'!I34+'[1]14_стс'!I34+'[1]15_стр'!I34+'[1]16_тур'!I34+'[1]17_нпп'!I34+'[1]18_лснц'!I34</f>
        <v>0</v>
      </c>
      <c r="J34" s="326">
        <f>'[1]01_біб'!J34+'[1]02_бор'!J34+'[1]03_бро'!J34+'[1]04_бус'!J34+'[1]05_дро'!J34+'[1]06_жов'!J34+'[1]07_зол'!J34+'[1]08_льв'!J34+'[1]09_рав'!J34+'[1]10_рад'!J34+'[1]11_сам'!J34+'[1]12_ско'!J34+'[1]13_сла'!J34+'[1]14_стс'!J34+'[1]15_стр'!J34+'[1]16_тур'!J34+'[1]17_нпп'!J34+'[1]18_лснц'!J34</f>
        <v>0</v>
      </c>
      <c r="K34" s="326">
        <f>'[1]01_біб'!K34+'[1]02_бор'!K34+'[1]03_бро'!K34+'[1]04_бус'!K34+'[1]05_дро'!K34+'[1]06_жов'!K34+'[1]07_зол'!K34+'[1]08_льв'!K34+'[1]09_рав'!K34+'[1]10_рад'!K34+'[1]11_сам'!K34+'[1]12_ско'!K34+'[1]13_сла'!K34+'[1]14_стс'!K34+'[1]15_стр'!K34+'[1]16_тур'!K34+'[1]17_нпп'!K34+'[1]18_лснц'!K34</f>
        <v>0</v>
      </c>
      <c r="L34" s="326">
        <f>'[1]01_біб'!L34+'[1]02_бор'!L34+'[1]03_бро'!L34+'[1]04_бус'!L34+'[1]05_дро'!L34+'[1]06_жов'!L34+'[1]07_зол'!L34+'[1]08_льв'!L34+'[1]09_рав'!L34+'[1]10_рад'!L34+'[1]11_сам'!L34+'[1]12_ско'!L34+'[1]13_сла'!L34+'[1]14_стс'!L34+'[1]15_стр'!L34+'[1]16_тур'!L34+'[1]17_нпп'!L34+'[1]18_лснц'!L34</f>
        <v>0</v>
      </c>
      <c r="M34" s="326">
        <f>'[1]01_біб'!M34+'[1]02_бор'!M34+'[1]03_бро'!M34+'[1]04_бус'!M34+'[1]05_дро'!M34+'[1]06_жов'!M34+'[1]07_зол'!M34+'[1]08_льв'!M34+'[1]09_рав'!M34+'[1]10_рад'!M34+'[1]11_сам'!M34+'[1]12_ско'!M34+'[1]13_сла'!M34+'[1]14_стс'!M34+'[1]15_стр'!M34+'[1]16_тур'!M34+'[1]17_нпп'!M34+'[1]18_лснц'!M34</f>
        <v>0</v>
      </c>
    </row>
    <row r="35" spans="1:13" ht="18.75">
      <c r="A35" s="327">
        <v>24</v>
      </c>
      <c r="B35" s="328" t="s">
        <v>40</v>
      </c>
      <c r="C35" s="328" t="s">
        <v>21</v>
      </c>
      <c r="D35" s="325">
        <f t="shared" si="0"/>
        <v>3241</v>
      </c>
      <c r="E35" s="326">
        <f>'[1]01_біб'!E35+'[1]02_бор'!E35+'[1]03_бро'!E35+'[1]04_бус'!E35+'[1]05_дро'!E35+'[1]06_жов'!E35+'[1]07_зол'!E35+'[1]08_льв'!E35+'[1]09_рав'!E35+'[1]10_рад'!E35+'[1]11_сам'!E35+'[1]12_ско'!E35+'[1]13_сла'!E35+'[1]14_стс'!E35+'[1]15_стр'!E35+'[1]16_тур'!E35+'[1]17_нпп'!E35+'[1]18_лснц'!E35</f>
        <v>2723</v>
      </c>
      <c r="F35" s="326">
        <f>'[1]01_біб'!F35+'[1]02_бор'!F35+'[1]03_бро'!F35+'[1]04_бус'!F35+'[1]05_дро'!F35+'[1]06_жов'!F35+'[1]07_зол'!F35+'[1]08_льв'!F35+'[1]09_рав'!F35+'[1]10_рад'!F35+'[1]11_сам'!F35+'[1]12_ско'!F35+'[1]13_сла'!F35+'[1]14_стс'!F35+'[1]15_стр'!F35+'[1]16_тур'!F35+'[1]17_нпп'!F35+'[1]18_лснц'!F35</f>
        <v>518</v>
      </c>
      <c r="G35" s="326">
        <f>'[1]01_біб'!G35+'[1]02_бор'!G35+'[1]03_бро'!G35+'[1]04_бус'!G35+'[1]05_дро'!G35+'[1]06_жов'!G35+'[1]07_зол'!G35+'[1]08_льв'!G35+'[1]09_рав'!G35+'[1]10_рад'!G35+'[1]11_сам'!G35+'[1]12_ско'!G35+'[1]13_сла'!G35+'[1]14_стс'!G35+'[1]15_стр'!G35+'[1]16_тур'!G35+'[1]17_нпп'!G35+'[1]18_лснц'!G35</f>
        <v>285</v>
      </c>
      <c r="H35" s="326">
        <f>'[1]01_біб'!H35+'[1]02_бор'!H35+'[1]03_бро'!H35+'[1]04_бус'!H35+'[1]05_дро'!H35+'[1]06_жов'!H35+'[1]07_зол'!H35+'[1]08_льв'!H35+'[1]09_рав'!H35+'[1]10_рад'!H35+'[1]11_сам'!H35+'[1]12_ско'!H35+'[1]13_сла'!H35+'[1]14_стс'!H35+'[1]15_стр'!H35+'[1]16_тур'!H35+'[1]17_нпп'!H35+'[1]18_лснц'!H35</f>
        <v>110</v>
      </c>
      <c r="I35" s="326">
        <f>'[1]01_біб'!I35+'[1]02_бор'!I35+'[1]03_бро'!I35+'[1]04_бус'!I35+'[1]05_дро'!I35+'[1]06_жов'!I35+'[1]07_зол'!I35+'[1]08_льв'!I35+'[1]09_рав'!I35+'[1]10_рад'!I35+'[1]11_сам'!I35+'[1]12_ско'!I35+'[1]13_сла'!I35+'[1]14_стс'!I35+'[1]15_стр'!I35+'[1]16_тур'!I35+'[1]17_нпп'!I35+'[1]18_лснц'!I35</f>
        <v>2826</v>
      </c>
      <c r="J35" s="326">
        <f>'[1]01_біб'!J35+'[1]02_бор'!J35+'[1]03_бро'!J35+'[1]04_бус'!J35+'[1]05_дро'!J35+'[1]06_жов'!J35+'[1]07_зол'!J35+'[1]08_льв'!J35+'[1]09_рав'!J35+'[1]10_рад'!J35+'[1]11_сам'!J35+'[1]12_ско'!J35+'[1]13_сла'!J35+'[1]14_стс'!J35+'[1]15_стр'!J35+'[1]16_тур'!J35+'[1]17_нпп'!J35+'[1]18_лснц'!J35</f>
        <v>0</v>
      </c>
      <c r="K35" s="326">
        <f>'[1]01_біб'!K35+'[1]02_бор'!K35+'[1]03_бро'!K35+'[1]04_бус'!K35+'[1]05_дро'!K35+'[1]06_жов'!K35+'[1]07_зол'!K35+'[1]08_льв'!K35+'[1]09_рав'!K35+'[1]10_рад'!K35+'[1]11_сам'!K35+'[1]12_ско'!K35+'[1]13_сла'!K35+'[1]14_стс'!K35+'[1]15_стр'!K35+'[1]16_тур'!K35+'[1]17_нпп'!K35+'[1]18_лснц'!K35</f>
        <v>20</v>
      </c>
      <c r="L35" s="326">
        <f>'[1]01_біб'!L35+'[1]02_бор'!L35+'[1]03_бро'!L35+'[1]04_бус'!L35+'[1]05_дро'!L35+'[1]06_жов'!L35+'[1]07_зол'!L35+'[1]08_льв'!L35+'[1]09_рав'!L35+'[1]10_рад'!L35+'[1]11_сам'!L35+'[1]12_ско'!L35+'[1]13_сла'!L35+'[1]14_стс'!L35+'[1]15_стр'!L35+'[1]16_тур'!L35+'[1]17_нпп'!L35+'[1]18_лснц'!L35</f>
        <v>0</v>
      </c>
      <c r="M35" s="326">
        <f>'[1]01_біб'!M35+'[1]02_бор'!M35+'[1]03_бро'!M35+'[1]04_бус'!M35+'[1]05_дро'!M35+'[1]06_жов'!M35+'[1]07_зол'!M35+'[1]08_льв'!M35+'[1]09_рав'!M35+'[1]10_рад'!M35+'[1]11_сам'!M35+'[1]12_ско'!M35+'[1]13_сла'!M35+'[1]14_стс'!M35+'[1]15_стр'!M35+'[1]16_тур'!M35+'[1]17_нпп'!M35+'[1]18_лснц'!M35</f>
        <v>20</v>
      </c>
    </row>
    <row r="36" spans="1:13" ht="18.75">
      <c r="A36" s="327">
        <v>25</v>
      </c>
      <c r="B36" s="328" t="s">
        <v>40</v>
      </c>
      <c r="C36" s="328" t="s">
        <v>22</v>
      </c>
      <c r="D36" s="325">
        <f t="shared" si="0"/>
        <v>1598</v>
      </c>
      <c r="E36" s="326">
        <f>'[1]01_біб'!E36+'[1]02_бор'!E36+'[1]03_бро'!E36+'[1]04_бус'!E36+'[1]05_дро'!E36+'[1]06_жов'!E36+'[1]07_зол'!E36+'[1]08_льв'!E36+'[1]09_рав'!E36+'[1]10_рад'!E36+'[1]11_сам'!E36+'[1]12_ско'!E36+'[1]13_сла'!E36+'[1]14_стс'!E36+'[1]15_стр'!E36+'[1]16_тур'!E36+'[1]17_нпп'!E36+'[1]18_лснц'!E36</f>
        <v>580</v>
      </c>
      <c r="F36" s="326">
        <f>'[1]01_біб'!F36+'[1]02_бор'!F36+'[1]03_бро'!F36+'[1]04_бус'!F36+'[1]05_дро'!F36+'[1]06_жов'!F36+'[1]07_зол'!F36+'[1]08_льв'!F36+'[1]09_рав'!F36+'[1]10_рад'!F36+'[1]11_сам'!F36+'[1]12_ско'!F36+'[1]13_сла'!F36+'[1]14_стс'!F36+'[1]15_стр'!F36+'[1]16_тур'!F36+'[1]17_нпп'!F36+'[1]18_лснц'!F36</f>
        <v>1018</v>
      </c>
      <c r="G36" s="326">
        <f>'[1]01_біб'!G36+'[1]02_бор'!G36+'[1]03_бро'!G36+'[1]04_бус'!G36+'[1]05_дро'!G36+'[1]06_жов'!G36+'[1]07_зол'!G36+'[1]08_льв'!G36+'[1]09_рав'!G36+'[1]10_рад'!G36+'[1]11_сам'!G36+'[1]12_ско'!G36+'[1]13_сла'!G36+'[1]14_стс'!G36+'[1]15_стр'!G36+'[1]16_тур'!G36+'[1]17_нпп'!G36+'[1]18_лснц'!G36</f>
        <v>0</v>
      </c>
      <c r="H36" s="326">
        <f>'[1]01_біб'!H36+'[1]02_бор'!H36+'[1]03_бро'!H36+'[1]04_бус'!H36+'[1]05_дро'!H36+'[1]06_жов'!H36+'[1]07_зол'!H36+'[1]08_льв'!H36+'[1]09_рав'!H36+'[1]10_рад'!H36+'[1]11_сам'!H36+'[1]12_ско'!H36+'[1]13_сла'!H36+'[1]14_стс'!H36+'[1]15_стр'!H36+'[1]16_тур'!H36+'[1]17_нпп'!H36+'[1]18_лснц'!H36</f>
        <v>1078</v>
      </c>
      <c r="I36" s="326">
        <f>'[1]01_біб'!I36+'[1]02_бор'!I36+'[1]03_бро'!I36+'[1]04_бус'!I36+'[1]05_дро'!I36+'[1]06_жов'!I36+'[1]07_зол'!I36+'[1]08_льв'!I36+'[1]09_рав'!I36+'[1]10_рад'!I36+'[1]11_сам'!I36+'[1]12_ско'!I36+'[1]13_сла'!I36+'[1]14_стс'!I36+'[1]15_стр'!I36+'[1]16_тур'!I36+'[1]17_нпп'!I36+'[1]18_лснц'!I36</f>
        <v>250</v>
      </c>
      <c r="J36" s="326">
        <f>'[1]01_біб'!J36+'[1]02_бор'!J36+'[1]03_бро'!J36+'[1]04_бус'!J36+'[1]05_дро'!J36+'[1]06_жов'!J36+'[1]07_зол'!J36+'[1]08_льв'!J36+'[1]09_рав'!J36+'[1]10_рад'!J36+'[1]11_сам'!J36+'[1]12_ско'!J36+'[1]13_сла'!J36+'[1]14_стс'!J36+'[1]15_стр'!J36+'[1]16_тур'!J36+'[1]17_нпп'!J36+'[1]18_лснц'!J36</f>
        <v>0</v>
      </c>
      <c r="K36" s="326">
        <f>'[1]01_біб'!K36+'[1]02_бор'!K36+'[1]03_бро'!K36+'[1]04_бус'!K36+'[1]05_дро'!K36+'[1]06_жов'!K36+'[1]07_зол'!K36+'[1]08_льв'!K36+'[1]09_рав'!K36+'[1]10_рад'!K36+'[1]11_сам'!K36+'[1]12_ско'!K36+'[1]13_сла'!K36+'[1]14_стс'!K36+'[1]15_стр'!K36+'[1]16_тур'!K36+'[1]17_нпп'!K36+'[1]18_лснц'!K36</f>
        <v>270</v>
      </c>
      <c r="L36" s="326">
        <f>'[1]01_біб'!L36+'[1]02_бор'!L36+'[1]03_бро'!L36+'[1]04_бус'!L36+'[1]05_дро'!L36+'[1]06_жов'!L36+'[1]07_зол'!L36+'[1]08_льв'!L36+'[1]09_рав'!L36+'[1]10_рад'!L36+'[1]11_сам'!L36+'[1]12_ско'!L36+'[1]13_сла'!L36+'[1]14_стс'!L36+'[1]15_стр'!L36+'[1]16_тур'!L36+'[1]17_нпп'!L36+'[1]18_лснц'!L36</f>
        <v>0</v>
      </c>
      <c r="M36" s="326">
        <f>'[1]01_біб'!M36+'[1]02_бор'!M36+'[1]03_бро'!M36+'[1]04_бус'!M36+'[1]05_дро'!M36+'[1]06_жов'!M36+'[1]07_зол'!M36+'[1]08_льв'!M36+'[1]09_рав'!M36+'[1]10_рад'!M36+'[1]11_сам'!M36+'[1]12_ско'!M36+'[1]13_сла'!M36+'[1]14_стс'!M36+'[1]15_стр'!M36+'[1]16_тур'!M36+'[1]17_нпп'!M36+'[1]18_лснц'!M36</f>
        <v>270</v>
      </c>
    </row>
    <row r="37" spans="1:13" ht="18.75">
      <c r="A37" s="327">
        <v>26</v>
      </c>
      <c r="B37" s="328" t="s">
        <v>40</v>
      </c>
      <c r="C37" s="328" t="s">
        <v>23</v>
      </c>
      <c r="D37" s="325">
        <f t="shared" si="0"/>
        <v>247</v>
      </c>
      <c r="E37" s="326">
        <f>'[1]01_біб'!E37+'[1]02_бор'!E37+'[1]03_бро'!E37+'[1]04_бус'!E37+'[1]05_дро'!E37+'[1]06_жов'!E37+'[1]07_зол'!E37+'[1]08_льв'!E37+'[1]09_рав'!E37+'[1]10_рад'!E37+'[1]11_сам'!E37+'[1]12_ско'!E37+'[1]13_сла'!E37+'[1]14_стс'!E37+'[1]15_стр'!E37+'[1]16_тур'!E37+'[1]17_нпп'!E37+'[1]18_лснц'!E37</f>
        <v>214</v>
      </c>
      <c r="F37" s="326">
        <f>'[1]01_біб'!F37+'[1]02_бор'!F37+'[1]03_бро'!F37+'[1]04_бус'!F37+'[1]05_дро'!F37+'[1]06_жов'!F37+'[1]07_зол'!F37+'[1]08_льв'!F37+'[1]09_рав'!F37+'[1]10_рад'!F37+'[1]11_сам'!F37+'[1]12_ско'!F37+'[1]13_сла'!F37+'[1]14_стс'!F37+'[1]15_стр'!F37+'[1]16_тур'!F37+'[1]17_нпп'!F37+'[1]18_лснц'!F37</f>
        <v>33</v>
      </c>
      <c r="G37" s="326">
        <f>'[1]01_біб'!G37+'[1]02_бор'!G37+'[1]03_бро'!G37+'[1]04_бус'!G37+'[1]05_дро'!G37+'[1]06_жов'!G37+'[1]07_зол'!G37+'[1]08_льв'!G37+'[1]09_рав'!G37+'[1]10_рад'!G37+'[1]11_сам'!G37+'[1]12_ско'!G37+'[1]13_сла'!G37+'[1]14_стс'!G37+'[1]15_стр'!G37+'[1]16_тур'!G37+'[1]17_нпп'!G37+'[1]18_лснц'!G37</f>
        <v>40</v>
      </c>
      <c r="H37" s="326">
        <f>'[1]01_біб'!H37+'[1]02_бор'!H37+'[1]03_бро'!H37+'[1]04_бус'!H37+'[1]05_дро'!H37+'[1]06_жов'!H37+'[1]07_зол'!H37+'[1]08_льв'!H37+'[1]09_рав'!H37+'[1]10_рад'!H37+'[1]11_сам'!H37+'[1]12_ско'!H37+'[1]13_сла'!H37+'[1]14_стс'!H37+'[1]15_стр'!H37+'[1]16_тур'!H37+'[1]17_нпп'!H37+'[1]18_лснц'!H37</f>
        <v>127</v>
      </c>
      <c r="I37" s="326">
        <f>'[1]01_біб'!I37+'[1]02_бор'!I37+'[1]03_бро'!I37+'[1]04_бус'!I37+'[1]05_дро'!I37+'[1]06_жов'!I37+'[1]07_зол'!I37+'[1]08_льв'!I37+'[1]09_рав'!I37+'[1]10_рад'!I37+'[1]11_сам'!I37+'[1]12_ско'!I37+'[1]13_сла'!I37+'[1]14_стс'!I37+'[1]15_стр'!I37+'[1]16_тур'!I37+'[1]17_нпп'!I37+'[1]18_лснц'!I37</f>
        <v>0</v>
      </c>
      <c r="J37" s="326">
        <f>'[1]01_біб'!J37+'[1]02_бор'!J37+'[1]03_бро'!J37+'[1]04_бус'!J37+'[1]05_дро'!J37+'[1]06_жов'!J37+'[1]07_зол'!J37+'[1]08_льв'!J37+'[1]09_рав'!J37+'[1]10_рад'!J37+'[1]11_сам'!J37+'[1]12_ско'!J37+'[1]13_сла'!J37+'[1]14_стс'!J37+'[1]15_стр'!J37+'[1]16_тур'!J37+'[1]17_нпп'!J37+'[1]18_лснц'!J37</f>
        <v>0</v>
      </c>
      <c r="K37" s="326">
        <f>'[1]01_біб'!K37+'[1]02_бор'!K37+'[1]03_бро'!K37+'[1]04_бус'!K37+'[1]05_дро'!K37+'[1]06_жов'!K37+'[1]07_зол'!K37+'[1]08_льв'!K37+'[1]09_рав'!K37+'[1]10_рад'!K37+'[1]11_сам'!K37+'[1]12_ско'!K37+'[1]13_сла'!K37+'[1]14_стс'!K37+'[1]15_стр'!K37+'[1]16_тур'!K37+'[1]17_нпп'!K37+'[1]18_лснц'!K37</f>
        <v>80</v>
      </c>
      <c r="L37" s="326">
        <f>'[1]01_біб'!L37+'[1]02_бор'!L37+'[1]03_бро'!L37+'[1]04_бус'!L37+'[1]05_дро'!L37+'[1]06_жов'!L37+'[1]07_зол'!L37+'[1]08_льв'!L37+'[1]09_рав'!L37+'[1]10_рад'!L37+'[1]11_сам'!L37+'[1]12_ско'!L37+'[1]13_сла'!L37+'[1]14_стс'!L37+'[1]15_стр'!L37+'[1]16_тур'!L37+'[1]17_нпп'!L37+'[1]18_лснц'!L37</f>
        <v>0</v>
      </c>
      <c r="M37" s="326">
        <f>'[1]01_біб'!M37+'[1]02_бор'!M37+'[1]03_бро'!M37+'[1]04_бус'!M37+'[1]05_дро'!M37+'[1]06_жов'!M37+'[1]07_зол'!M37+'[1]08_льв'!M37+'[1]09_рав'!M37+'[1]10_рад'!M37+'[1]11_сам'!M37+'[1]12_ско'!M37+'[1]13_сла'!M37+'[1]14_стс'!M37+'[1]15_стр'!M37+'[1]16_тур'!M37+'[1]17_нпп'!M37+'[1]18_лснц'!M37</f>
        <v>80</v>
      </c>
    </row>
    <row r="38" spans="1:13" ht="18.75">
      <c r="A38" s="327">
        <v>27</v>
      </c>
      <c r="B38" s="328" t="s">
        <v>40</v>
      </c>
      <c r="C38" s="328" t="s">
        <v>24</v>
      </c>
      <c r="D38" s="325">
        <f t="shared" si="0"/>
        <v>117</v>
      </c>
      <c r="E38" s="326">
        <f>'[1]01_біб'!E38+'[1]02_бор'!E38+'[1]03_бро'!E38+'[1]04_бус'!E38+'[1]05_дро'!E38+'[1]06_жов'!E38+'[1]07_зол'!E38+'[1]08_льв'!E38+'[1]09_рав'!E38+'[1]10_рад'!E38+'[1]11_сам'!E38+'[1]12_ско'!E38+'[1]13_сла'!E38+'[1]14_стс'!E38+'[1]15_стр'!E38+'[1]16_тур'!E38+'[1]17_нпп'!E38+'[1]18_лснц'!E38</f>
        <v>107</v>
      </c>
      <c r="F38" s="326">
        <f>'[1]01_біб'!F38+'[1]02_бор'!F38+'[1]03_бро'!F38+'[1]04_бус'!F38+'[1]05_дро'!F38+'[1]06_жов'!F38+'[1]07_зол'!F38+'[1]08_льв'!F38+'[1]09_рав'!F38+'[1]10_рад'!F38+'[1]11_сам'!F38+'[1]12_ско'!F38+'[1]13_сла'!F38+'[1]14_стс'!F38+'[1]15_стр'!F38+'[1]16_тур'!F38+'[1]17_нпп'!F38+'[1]18_лснц'!F38</f>
        <v>10</v>
      </c>
      <c r="G38" s="326">
        <f>'[1]01_біб'!G38+'[1]02_бор'!G38+'[1]03_бро'!G38+'[1]04_бус'!G38+'[1]05_дро'!G38+'[1]06_жов'!G38+'[1]07_зол'!G38+'[1]08_льв'!G38+'[1]09_рав'!G38+'[1]10_рад'!G38+'[1]11_сам'!G38+'[1]12_ско'!G38+'[1]13_сла'!G38+'[1]14_стс'!G38+'[1]15_стр'!G38+'[1]16_тур'!G38+'[1]17_нпп'!G38+'[1]18_лснц'!G38</f>
        <v>37</v>
      </c>
      <c r="H38" s="326">
        <f>'[1]01_біб'!H38+'[1]02_бор'!H38+'[1]03_бро'!H38+'[1]04_бус'!H38+'[1]05_дро'!H38+'[1]06_жов'!H38+'[1]07_зол'!H38+'[1]08_льв'!H38+'[1]09_рав'!H38+'[1]10_рад'!H38+'[1]11_сам'!H38+'[1]12_ско'!H38+'[1]13_сла'!H38+'[1]14_стс'!H38+'[1]15_стр'!H38+'[1]16_тур'!H38+'[1]17_нпп'!H38+'[1]18_лснц'!H38</f>
        <v>80</v>
      </c>
      <c r="I38" s="326">
        <f>'[1]01_біб'!I38+'[1]02_бор'!I38+'[1]03_бро'!I38+'[1]04_бус'!I38+'[1]05_дро'!I38+'[1]06_жов'!I38+'[1]07_зол'!I38+'[1]08_льв'!I38+'[1]09_рав'!I38+'[1]10_рад'!I38+'[1]11_сам'!I38+'[1]12_ско'!I38+'[1]13_сла'!I38+'[1]14_стс'!I38+'[1]15_стр'!I38+'[1]16_тур'!I38+'[1]17_нпп'!I38+'[1]18_лснц'!I38</f>
        <v>0</v>
      </c>
      <c r="J38" s="326">
        <f>'[1]01_біб'!J38+'[1]02_бор'!J38+'[1]03_бро'!J38+'[1]04_бус'!J38+'[1]05_дро'!J38+'[1]06_жов'!J38+'[1]07_зол'!J38+'[1]08_льв'!J38+'[1]09_рав'!J38+'[1]10_рад'!J38+'[1]11_сам'!J38+'[1]12_ско'!J38+'[1]13_сла'!J38+'[1]14_стс'!J38+'[1]15_стр'!J38+'[1]16_тур'!J38+'[1]17_нпп'!J38+'[1]18_лснц'!J38</f>
        <v>0</v>
      </c>
      <c r="K38" s="326">
        <f>'[1]01_біб'!K38+'[1]02_бор'!K38+'[1]03_бро'!K38+'[1]04_бус'!K38+'[1]05_дро'!K38+'[1]06_жов'!K38+'[1]07_зол'!K38+'[1]08_льв'!K38+'[1]09_рав'!K38+'[1]10_рад'!K38+'[1]11_сам'!K38+'[1]12_ско'!K38+'[1]13_сла'!K38+'[1]14_стс'!K38+'[1]15_стр'!K38+'[1]16_тур'!K38+'[1]17_нпп'!K38+'[1]18_лснц'!K38</f>
        <v>0</v>
      </c>
      <c r="L38" s="326">
        <f>'[1]01_біб'!L38+'[1]02_бор'!L38+'[1]03_бро'!L38+'[1]04_бус'!L38+'[1]05_дро'!L38+'[1]06_жов'!L38+'[1]07_зол'!L38+'[1]08_льв'!L38+'[1]09_рав'!L38+'[1]10_рад'!L38+'[1]11_сам'!L38+'[1]12_ско'!L38+'[1]13_сла'!L38+'[1]14_стс'!L38+'[1]15_стр'!L38+'[1]16_тур'!L38+'[1]17_нпп'!L38+'[1]18_лснц'!L38</f>
        <v>0</v>
      </c>
      <c r="M38" s="326">
        <f>'[1]01_біб'!M38+'[1]02_бор'!M38+'[1]03_бро'!M38+'[1]04_бус'!M38+'[1]05_дро'!M38+'[1]06_жов'!M38+'[1]07_зол'!M38+'[1]08_льв'!M38+'[1]09_рав'!M38+'[1]10_рад'!M38+'[1]11_сам'!M38+'[1]12_ско'!M38+'[1]13_сла'!M38+'[1]14_стс'!M38+'[1]15_стр'!M38+'[1]16_тур'!M38+'[1]17_нпп'!M38+'[1]18_лснц'!M38</f>
        <v>0</v>
      </c>
    </row>
    <row r="39" spans="1:13" ht="18.75">
      <c r="A39" s="327">
        <v>28</v>
      </c>
      <c r="B39" s="328" t="s">
        <v>40</v>
      </c>
      <c r="C39" s="328" t="s">
        <v>25</v>
      </c>
      <c r="D39" s="325">
        <f t="shared" si="0"/>
        <v>90</v>
      </c>
      <c r="E39" s="326">
        <f>'[1]01_біб'!E39+'[1]02_бор'!E39+'[1]03_бро'!E39+'[1]04_бус'!E39+'[1]05_дро'!E39+'[1]06_жов'!E39+'[1]07_зол'!E39+'[1]08_льв'!E39+'[1]09_рав'!E39+'[1]10_рад'!E39+'[1]11_сам'!E39+'[1]12_ско'!E39+'[1]13_сла'!E39+'[1]14_стс'!E39+'[1]15_стр'!E39+'[1]16_тур'!E39+'[1]17_нпп'!E39+'[1]18_лснц'!E39</f>
        <v>90</v>
      </c>
      <c r="F39" s="326">
        <f>'[1]01_біб'!F39+'[1]02_бор'!F39+'[1]03_бро'!F39+'[1]04_бус'!F39+'[1]05_дро'!F39+'[1]06_жов'!F39+'[1]07_зол'!F39+'[1]08_льв'!F39+'[1]09_рав'!F39+'[1]10_рад'!F39+'[1]11_сам'!F39+'[1]12_ско'!F39+'[1]13_сла'!F39+'[1]14_стс'!F39+'[1]15_стр'!F39+'[1]16_тур'!F39+'[1]17_нпп'!F39+'[1]18_лснц'!F39</f>
        <v>0</v>
      </c>
      <c r="G39" s="326">
        <f>'[1]01_біб'!G39+'[1]02_бор'!G39+'[1]03_бро'!G39+'[1]04_бус'!G39+'[1]05_дро'!G39+'[1]06_жов'!G39+'[1]07_зол'!G39+'[1]08_льв'!G39+'[1]09_рав'!G39+'[1]10_рад'!G39+'[1]11_сам'!G39+'[1]12_ско'!G39+'[1]13_сла'!G39+'[1]14_стс'!G39+'[1]15_стр'!G39+'[1]16_тур'!G39+'[1]17_нпп'!G39+'[1]18_лснц'!G39</f>
        <v>0</v>
      </c>
      <c r="H39" s="326">
        <f>'[1]01_біб'!H39+'[1]02_бор'!H39+'[1]03_бро'!H39+'[1]04_бус'!H39+'[1]05_дро'!H39+'[1]06_жов'!H39+'[1]07_зол'!H39+'[1]08_льв'!H39+'[1]09_рав'!H39+'[1]10_рад'!H39+'[1]11_сам'!H39+'[1]12_ско'!H39+'[1]13_сла'!H39+'[1]14_стс'!H39+'[1]15_стр'!H39+'[1]16_тур'!H39+'[1]17_нпп'!H39+'[1]18_лснц'!H39</f>
        <v>25</v>
      </c>
      <c r="I39" s="326">
        <f>'[1]01_біб'!I39+'[1]02_бор'!I39+'[1]03_бро'!I39+'[1]04_бус'!I39+'[1]05_дро'!I39+'[1]06_жов'!I39+'[1]07_зол'!I39+'[1]08_льв'!I39+'[1]09_рав'!I39+'[1]10_рад'!I39+'[1]11_сам'!I39+'[1]12_ско'!I39+'[1]13_сла'!I39+'[1]14_стс'!I39+'[1]15_стр'!I39+'[1]16_тур'!I39+'[1]17_нпп'!I39+'[1]18_лснц'!I39</f>
        <v>0</v>
      </c>
      <c r="J39" s="326">
        <f>'[1]01_біб'!J39+'[1]02_бор'!J39+'[1]03_бро'!J39+'[1]04_бус'!J39+'[1]05_дро'!J39+'[1]06_жов'!J39+'[1]07_зол'!J39+'[1]08_льв'!J39+'[1]09_рав'!J39+'[1]10_рад'!J39+'[1]11_сам'!J39+'[1]12_ско'!J39+'[1]13_сла'!J39+'[1]14_стс'!J39+'[1]15_стр'!J39+'[1]16_тур'!J39+'[1]17_нпп'!J39+'[1]18_лснц'!J39</f>
        <v>0</v>
      </c>
      <c r="K39" s="326">
        <f>'[1]01_біб'!K39+'[1]02_бор'!K39+'[1]03_бро'!K39+'[1]04_бус'!K39+'[1]05_дро'!K39+'[1]06_жов'!K39+'[1]07_зол'!K39+'[1]08_льв'!K39+'[1]09_рав'!K39+'[1]10_рад'!K39+'[1]11_сам'!K39+'[1]12_ско'!K39+'[1]13_сла'!K39+'[1]14_стс'!K39+'[1]15_стр'!K39+'[1]16_тур'!K39+'[1]17_нпп'!K39+'[1]18_лснц'!K39</f>
        <v>65</v>
      </c>
      <c r="L39" s="326">
        <f>'[1]01_біб'!L39+'[1]02_бор'!L39+'[1]03_бро'!L39+'[1]04_бус'!L39+'[1]05_дро'!L39+'[1]06_жов'!L39+'[1]07_зол'!L39+'[1]08_льв'!L39+'[1]09_рав'!L39+'[1]10_рад'!L39+'[1]11_сам'!L39+'[1]12_ско'!L39+'[1]13_сла'!L39+'[1]14_стс'!L39+'[1]15_стр'!L39+'[1]16_тур'!L39+'[1]17_нпп'!L39+'[1]18_лснц'!L39</f>
        <v>0</v>
      </c>
      <c r="M39" s="326">
        <f>'[1]01_біб'!M39+'[1]02_бор'!M39+'[1]03_бро'!M39+'[1]04_бус'!M39+'[1]05_дро'!M39+'[1]06_жов'!M39+'[1]07_зол'!M39+'[1]08_льв'!M39+'[1]09_рав'!M39+'[1]10_рад'!M39+'[1]11_сам'!M39+'[1]12_ско'!M39+'[1]13_сла'!M39+'[1]14_стс'!M39+'[1]15_стр'!M39+'[1]16_тур'!M39+'[1]17_нпп'!M39+'[1]18_лснц'!M39</f>
        <v>65</v>
      </c>
    </row>
    <row r="40" spans="1:13" ht="18.75">
      <c r="A40" s="327">
        <v>29</v>
      </c>
      <c r="B40" s="328" t="s">
        <v>40</v>
      </c>
      <c r="C40" s="328" t="s">
        <v>26</v>
      </c>
      <c r="D40" s="325">
        <f t="shared" si="0"/>
        <v>0</v>
      </c>
      <c r="E40" s="326">
        <f>'[1]01_біб'!E40+'[1]02_бор'!E40+'[1]03_бро'!E40+'[1]04_бус'!E40+'[1]05_дро'!E40+'[1]06_жов'!E40+'[1]07_зол'!E40+'[1]08_льв'!E40+'[1]09_рав'!E40+'[1]10_рад'!E40+'[1]11_сам'!E40+'[1]12_ско'!E40+'[1]13_сла'!E40+'[1]14_стс'!E40+'[1]15_стр'!E40+'[1]16_тур'!E40+'[1]17_нпп'!E40+'[1]18_лснц'!E40</f>
        <v>0</v>
      </c>
      <c r="F40" s="326">
        <f>'[1]01_біб'!F40+'[1]02_бор'!F40+'[1]03_бро'!F40+'[1]04_бус'!F40+'[1]05_дро'!F40+'[1]06_жов'!F40+'[1]07_зол'!F40+'[1]08_льв'!F40+'[1]09_рав'!F40+'[1]10_рад'!F40+'[1]11_сам'!F40+'[1]12_ско'!F40+'[1]13_сла'!F40+'[1]14_стс'!F40+'[1]15_стр'!F40+'[1]16_тур'!F40+'[1]17_нпп'!F40+'[1]18_лснц'!F40</f>
        <v>0</v>
      </c>
      <c r="G40" s="326">
        <f>'[1]01_біб'!G40+'[1]02_бор'!G40+'[1]03_бро'!G40+'[1]04_бус'!G40+'[1]05_дро'!G40+'[1]06_жов'!G40+'[1]07_зол'!G40+'[1]08_льв'!G40+'[1]09_рав'!G40+'[1]10_рад'!G40+'[1]11_сам'!G40+'[1]12_ско'!G40+'[1]13_сла'!G40+'[1]14_стс'!G40+'[1]15_стр'!G40+'[1]16_тур'!G40+'[1]17_нпп'!G40+'[1]18_лснц'!G40</f>
        <v>0</v>
      </c>
      <c r="H40" s="326">
        <f>'[1]01_біб'!H40+'[1]02_бор'!H40+'[1]03_бро'!H40+'[1]04_бус'!H40+'[1]05_дро'!H40+'[1]06_жов'!H40+'[1]07_зол'!H40+'[1]08_льв'!H40+'[1]09_рав'!H40+'[1]10_рад'!H40+'[1]11_сам'!H40+'[1]12_ско'!H40+'[1]13_сла'!H40+'[1]14_стс'!H40+'[1]15_стр'!H40+'[1]16_тур'!H40+'[1]17_нпп'!H40+'[1]18_лснц'!H40</f>
        <v>0</v>
      </c>
      <c r="I40" s="326">
        <f>'[1]01_біб'!I40+'[1]02_бор'!I40+'[1]03_бро'!I40+'[1]04_бус'!I40+'[1]05_дро'!I40+'[1]06_жов'!I40+'[1]07_зол'!I40+'[1]08_льв'!I40+'[1]09_рав'!I40+'[1]10_рад'!I40+'[1]11_сам'!I40+'[1]12_ско'!I40+'[1]13_сла'!I40+'[1]14_стс'!I40+'[1]15_стр'!I40+'[1]16_тур'!I40+'[1]17_нпп'!I40+'[1]18_лснц'!I40</f>
        <v>0</v>
      </c>
      <c r="J40" s="326">
        <f>'[1]01_біб'!J40+'[1]02_бор'!J40+'[1]03_бро'!J40+'[1]04_бус'!J40+'[1]05_дро'!J40+'[1]06_жов'!J40+'[1]07_зол'!J40+'[1]08_льв'!J40+'[1]09_рав'!J40+'[1]10_рад'!J40+'[1]11_сам'!J40+'[1]12_ско'!J40+'[1]13_сла'!J40+'[1]14_стс'!J40+'[1]15_стр'!J40+'[1]16_тур'!J40+'[1]17_нпп'!J40+'[1]18_лснц'!J40</f>
        <v>0</v>
      </c>
      <c r="K40" s="326">
        <f>'[1]01_біб'!K40+'[1]02_бор'!K40+'[1]03_бро'!K40+'[1]04_бус'!K40+'[1]05_дро'!K40+'[1]06_жов'!K40+'[1]07_зол'!K40+'[1]08_льв'!K40+'[1]09_рав'!K40+'[1]10_рад'!K40+'[1]11_сам'!K40+'[1]12_ско'!K40+'[1]13_сла'!K40+'[1]14_стс'!K40+'[1]15_стр'!K40+'[1]16_тур'!K40+'[1]17_нпп'!K40+'[1]18_лснц'!K40</f>
        <v>0</v>
      </c>
      <c r="L40" s="326">
        <f>'[1]01_біб'!L40+'[1]02_бор'!L40+'[1]03_бро'!L40+'[1]04_бус'!L40+'[1]05_дро'!L40+'[1]06_жов'!L40+'[1]07_зол'!L40+'[1]08_льв'!L40+'[1]09_рав'!L40+'[1]10_рад'!L40+'[1]11_сам'!L40+'[1]12_ско'!L40+'[1]13_сла'!L40+'[1]14_стс'!L40+'[1]15_стр'!L40+'[1]16_тур'!L40+'[1]17_нпп'!L40+'[1]18_лснц'!L40</f>
        <v>0</v>
      </c>
      <c r="M40" s="326">
        <f>'[1]01_біб'!M40+'[1]02_бор'!M40+'[1]03_бро'!M40+'[1]04_бус'!M40+'[1]05_дро'!M40+'[1]06_жов'!M40+'[1]07_зол'!M40+'[1]08_льв'!M40+'[1]09_рав'!M40+'[1]10_рад'!M40+'[1]11_сам'!M40+'[1]12_ско'!M40+'[1]13_сла'!M40+'[1]14_стс'!M40+'[1]15_стр'!M40+'[1]16_тур'!M40+'[1]17_нпп'!M40+'[1]18_лснц'!M40</f>
        <v>0</v>
      </c>
    </row>
    <row r="41" spans="1:13" ht="18.75">
      <c r="A41" s="327">
        <v>30</v>
      </c>
      <c r="B41" s="328" t="s">
        <v>40</v>
      </c>
      <c r="C41" s="328" t="s">
        <v>41</v>
      </c>
      <c r="D41" s="325">
        <f t="shared" si="0"/>
        <v>122</v>
      </c>
      <c r="E41" s="326">
        <f>'[1]01_біб'!E41+'[1]02_бор'!E41+'[1]03_бро'!E41+'[1]04_бус'!E41+'[1]05_дро'!E41+'[1]06_жов'!E41+'[1]07_зол'!E41+'[1]08_льв'!E41+'[1]09_рав'!E41+'[1]10_рад'!E41+'[1]11_сам'!E41+'[1]12_ско'!E41+'[1]13_сла'!E41+'[1]14_стс'!E41+'[1]15_стр'!E41+'[1]16_тур'!E41+'[1]17_нпп'!E41+'[1]18_лснц'!E41</f>
        <v>97</v>
      </c>
      <c r="F41" s="326">
        <f>'[1]01_біб'!F41+'[1]02_бор'!F41+'[1]03_бро'!F41+'[1]04_бус'!F41+'[1]05_дро'!F41+'[1]06_жов'!F41+'[1]07_зол'!F41+'[1]08_льв'!F41+'[1]09_рав'!F41+'[1]10_рад'!F41+'[1]11_сам'!F41+'[1]12_ско'!F41+'[1]13_сла'!F41+'[1]14_стс'!F41+'[1]15_стр'!F41+'[1]16_тур'!F41+'[1]17_нпп'!F41+'[1]18_лснц'!F41</f>
        <v>25</v>
      </c>
      <c r="G41" s="326">
        <f>'[1]01_біб'!G41+'[1]02_бор'!G41+'[1]03_бро'!G41+'[1]04_бус'!G41+'[1]05_дро'!G41+'[1]06_жов'!G41+'[1]07_зол'!G41+'[1]08_льв'!G41+'[1]09_рав'!G41+'[1]10_рад'!G41+'[1]11_сам'!G41+'[1]12_ско'!G41+'[1]13_сла'!G41+'[1]14_стс'!G41+'[1]15_стр'!G41+'[1]16_тур'!G41+'[1]17_нпп'!G41+'[1]18_лснц'!G41</f>
        <v>10</v>
      </c>
      <c r="H41" s="326">
        <f>'[1]01_біб'!H41+'[1]02_бор'!H41+'[1]03_бро'!H41+'[1]04_бус'!H41+'[1]05_дро'!H41+'[1]06_жов'!H41+'[1]07_зол'!H41+'[1]08_льв'!H41+'[1]09_рав'!H41+'[1]10_рад'!H41+'[1]11_сам'!H41+'[1]12_ско'!H41+'[1]13_сла'!H41+'[1]14_стс'!H41+'[1]15_стр'!H41+'[1]16_тур'!H41+'[1]17_нпп'!H41+'[1]18_лснц'!H41</f>
        <v>7</v>
      </c>
      <c r="I41" s="326">
        <f>'[1]01_біб'!I41+'[1]02_бор'!I41+'[1]03_бро'!I41+'[1]04_бус'!I41+'[1]05_дро'!I41+'[1]06_жов'!I41+'[1]07_зол'!I41+'[1]08_льв'!I41+'[1]09_рав'!I41+'[1]10_рад'!I41+'[1]11_сам'!I41+'[1]12_ско'!I41+'[1]13_сла'!I41+'[1]14_стс'!I41+'[1]15_стр'!I41+'[1]16_тур'!I41+'[1]17_нпп'!I41+'[1]18_лснц'!I41</f>
        <v>105</v>
      </c>
      <c r="J41" s="326">
        <f>'[1]01_біб'!J41+'[1]02_бор'!J41+'[1]03_бро'!J41+'[1]04_бус'!J41+'[1]05_дро'!J41+'[1]06_жов'!J41+'[1]07_зол'!J41+'[1]08_льв'!J41+'[1]09_рав'!J41+'[1]10_рад'!J41+'[1]11_сам'!J41+'[1]12_ско'!J41+'[1]13_сла'!J41+'[1]14_стс'!J41+'[1]15_стр'!J41+'[1]16_тур'!J41+'[1]17_нпп'!J41+'[1]18_лснц'!J41</f>
        <v>0</v>
      </c>
      <c r="K41" s="326">
        <f>'[1]01_біб'!K41+'[1]02_бор'!K41+'[1]03_бро'!K41+'[1]04_бус'!K41+'[1]05_дро'!K41+'[1]06_жов'!K41+'[1]07_зол'!K41+'[1]08_льв'!K41+'[1]09_рав'!K41+'[1]10_рад'!K41+'[1]11_сам'!K41+'[1]12_ско'!K41+'[1]13_сла'!K41+'[1]14_стс'!K41+'[1]15_стр'!K41+'[1]16_тур'!K41+'[1]17_нпп'!K41+'[1]18_лснц'!K41</f>
        <v>0</v>
      </c>
      <c r="L41" s="326">
        <f>'[1]01_біб'!L41+'[1]02_бор'!L41+'[1]03_бро'!L41+'[1]04_бус'!L41+'[1]05_дро'!L41+'[1]06_жов'!L41+'[1]07_зол'!L41+'[1]08_льв'!L41+'[1]09_рав'!L41+'[1]10_рад'!L41+'[1]11_сам'!L41+'[1]12_ско'!L41+'[1]13_сла'!L41+'[1]14_стс'!L41+'[1]15_стр'!L41+'[1]16_тур'!L41+'[1]17_нпп'!L41+'[1]18_лснц'!L41</f>
        <v>0</v>
      </c>
      <c r="M41" s="326">
        <f>'[1]01_біб'!M41+'[1]02_бор'!M41+'[1]03_бро'!M41+'[1]04_бус'!M41+'[1]05_дро'!M41+'[1]06_жов'!M41+'[1]07_зол'!M41+'[1]08_льв'!M41+'[1]09_рав'!M41+'[1]10_рад'!M41+'[1]11_сам'!M41+'[1]12_ско'!M41+'[1]13_сла'!M41+'[1]14_стс'!M41+'[1]15_стр'!M41+'[1]16_тур'!M41+'[1]17_нпп'!M41+'[1]18_лснц'!M41</f>
        <v>0</v>
      </c>
    </row>
    <row r="42" spans="1:13" ht="18.75">
      <c r="A42" s="327">
        <v>31</v>
      </c>
      <c r="B42" s="328" t="s">
        <v>40</v>
      </c>
      <c r="C42" s="328" t="s">
        <v>42</v>
      </c>
      <c r="D42" s="325">
        <f t="shared" si="0"/>
        <v>54</v>
      </c>
      <c r="E42" s="326">
        <f>'[1]01_біб'!E42+'[1]02_бор'!E42+'[1]03_бро'!E42+'[1]04_бус'!E42+'[1]05_дро'!E42+'[1]06_жов'!E42+'[1]07_зол'!E42+'[1]08_льв'!E42+'[1]09_рав'!E42+'[1]10_рад'!E42+'[1]11_сам'!E42+'[1]12_ско'!E42+'[1]13_сла'!E42+'[1]14_стс'!E42+'[1]15_стр'!E42+'[1]16_тур'!E42+'[1]17_нпп'!E42+'[1]18_лснц'!E42</f>
        <v>54</v>
      </c>
      <c r="F42" s="326">
        <f>'[1]01_біб'!F42+'[1]02_бор'!F42+'[1]03_бро'!F42+'[1]04_бус'!F42+'[1]05_дро'!F42+'[1]06_жов'!F42+'[1]07_зол'!F42+'[1]08_льв'!F42+'[1]09_рав'!F42+'[1]10_рад'!F42+'[1]11_сам'!F42+'[1]12_ско'!F42+'[1]13_сла'!F42+'[1]14_стс'!F42+'[1]15_стр'!F42+'[1]16_тур'!F42+'[1]17_нпп'!F42+'[1]18_лснц'!F42</f>
        <v>0</v>
      </c>
      <c r="G42" s="326">
        <f>'[1]01_біб'!G42+'[1]02_бор'!G42+'[1]03_бро'!G42+'[1]04_бус'!G42+'[1]05_дро'!G42+'[1]06_жов'!G42+'[1]07_зол'!G42+'[1]08_льв'!G42+'[1]09_рав'!G42+'[1]10_рад'!G42+'[1]11_сам'!G42+'[1]12_ско'!G42+'[1]13_сла'!G42+'[1]14_стс'!G42+'[1]15_стр'!G42+'[1]16_тур'!G42+'[1]17_нпп'!G42+'[1]18_лснц'!G42</f>
        <v>14</v>
      </c>
      <c r="H42" s="326">
        <f>'[1]01_біб'!H42+'[1]02_бор'!H42+'[1]03_бро'!H42+'[1]04_бус'!H42+'[1]05_дро'!H42+'[1]06_жов'!H42+'[1]07_зол'!H42+'[1]08_льв'!H42+'[1]09_рав'!H42+'[1]10_рад'!H42+'[1]11_сам'!H42+'[1]12_ско'!H42+'[1]13_сла'!H42+'[1]14_стс'!H42+'[1]15_стр'!H42+'[1]16_тур'!H42+'[1]17_нпп'!H42+'[1]18_лснц'!H42</f>
        <v>40</v>
      </c>
      <c r="I42" s="326">
        <f>'[1]01_біб'!I42+'[1]02_бор'!I42+'[1]03_бро'!I42+'[1]04_бус'!I42+'[1]05_дро'!I42+'[1]06_жов'!I42+'[1]07_зол'!I42+'[1]08_льв'!I42+'[1]09_рав'!I42+'[1]10_рад'!I42+'[1]11_сам'!I42+'[1]12_ско'!I42+'[1]13_сла'!I42+'[1]14_стс'!I42+'[1]15_стр'!I42+'[1]16_тур'!I42+'[1]17_нпп'!I42+'[1]18_лснц'!I42</f>
        <v>0</v>
      </c>
      <c r="J42" s="326">
        <f>'[1]01_біб'!J42+'[1]02_бор'!J42+'[1]03_бро'!J42+'[1]04_бус'!J42+'[1]05_дро'!J42+'[1]06_жов'!J42+'[1]07_зол'!J42+'[1]08_льв'!J42+'[1]09_рав'!J42+'[1]10_рад'!J42+'[1]11_сам'!J42+'[1]12_ско'!J42+'[1]13_сла'!J42+'[1]14_стс'!J42+'[1]15_стр'!J42+'[1]16_тур'!J42+'[1]17_нпп'!J42+'[1]18_лснц'!J42</f>
        <v>0</v>
      </c>
      <c r="K42" s="326">
        <f>'[1]01_біб'!K42+'[1]02_бор'!K42+'[1]03_бро'!K42+'[1]04_бус'!K42+'[1]05_дро'!K42+'[1]06_жов'!K42+'[1]07_зол'!K42+'[1]08_льв'!K42+'[1]09_рав'!K42+'[1]10_рад'!K42+'[1]11_сам'!K42+'[1]12_ско'!K42+'[1]13_сла'!K42+'[1]14_стс'!K42+'[1]15_стр'!K42+'[1]16_тур'!K42+'[1]17_нпп'!K42+'[1]18_лснц'!K42</f>
        <v>0</v>
      </c>
      <c r="L42" s="326">
        <f>'[1]01_біб'!L42+'[1]02_бор'!L42+'[1]03_бро'!L42+'[1]04_бус'!L42+'[1]05_дро'!L42+'[1]06_жов'!L42+'[1]07_зол'!L42+'[1]08_льв'!L42+'[1]09_рав'!L42+'[1]10_рад'!L42+'[1]11_сам'!L42+'[1]12_ско'!L42+'[1]13_сла'!L42+'[1]14_стс'!L42+'[1]15_стр'!L42+'[1]16_тур'!L42+'[1]17_нпп'!L42+'[1]18_лснц'!L42</f>
        <v>0</v>
      </c>
      <c r="M42" s="326">
        <f>'[1]01_біб'!M42+'[1]02_бор'!M42+'[1]03_бро'!M42+'[1]04_бус'!M42+'[1]05_дро'!M42+'[1]06_жов'!M42+'[1]07_зол'!M42+'[1]08_льв'!M42+'[1]09_рав'!M42+'[1]10_рад'!M42+'[1]11_сам'!M42+'[1]12_ско'!M42+'[1]13_сла'!M42+'[1]14_стс'!M42+'[1]15_стр'!M42+'[1]16_тур'!M42+'[1]17_нпп'!M42+'[1]18_лснц'!M42</f>
        <v>0</v>
      </c>
    </row>
    <row r="43" spans="1:13" ht="18.75">
      <c r="A43" s="327">
        <v>32</v>
      </c>
      <c r="B43" s="328" t="s">
        <v>43</v>
      </c>
      <c r="C43" s="328" t="s">
        <v>44</v>
      </c>
      <c r="D43" s="325">
        <f t="shared" si="0"/>
        <v>13141</v>
      </c>
      <c r="E43" s="326">
        <f>'[1]01_біб'!E43+'[1]02_бор'!E43+'[1]03_бро'!E43+'[1]04_бус'!E43+'[1]05_дро'!E43+'[1]06_жов'!E43+'[1]07_зол'!E43+'[1]08_льв'!E43+'[1]09_рав'!E43+'[1]10_рад'!E43+'[1]11_сам'!E43+'[1]12_ско'!E43+'[1]13_сла'!E43+'[1]14_стс'!E43+'[1]15_стр'!E43+'[1]16_тур'!E43+'[1]17_нпп'!E43+'[1]18_лснц'!E43</f>
        <v>8808</v>
      </c>
      <c r="F43" s="326">
        <f>'[1]01_біб'!F43+'[1]02_бор'!F43+'[1]03_бро'!F43+'[1]04_бус'!F43+'[1]05_дро'!F43+'[1]06_жов'!F43+'[1]07_зол'!F43+'[1]08_льв'!F43+'[1]09_рав'!F43+'[1]10_рад'!F43+'[1]11_сам'!F43+'[1]12_ско'!F43+'[1]13_сла'!F43+'[1]14_стс'!F43+'[1]15_стр'!F43+'[1]16_тур'!F43+'[1]17_нпп'!F43+'[1]18_лснц'!F43</f>
        <v>4333</v>
      </c>
      <c r="G43" s="326">
        <f>'[1]01_біб'!G43+'[1]02_бор'!G43+'[1]03_бро'!G43+'[1]04_бус'!G43+'[1]05_дро'!G43+'[1]06_жов'!G43+'[1]07_зол'!G43+'[1]08_льв'!G43+'[1]09_рав'!G43+'[1]10_рад'!G43+'[1]11_сам'!G43+'[1]12_ско'!G43+'[1]13_сла'!G43+'[1]14_стс'!G43+'[1]15_стр'!G43+'[1]16_тур'!G43+'[1]17_нпп'!G43+'[1]18_лснц'!G43</f>
        <v>0</v>
      </c>
      <c r="H43" s="326">
        <f>'[1]01_біб'!H43+'[1]02_бор'!H43+'[1]03_бро'!H43+'[1]04_бус'!H43+'[1]05_дро'!H43+'[1]06_жов'!H43+'[1]07_зол'!H43+'[1]08_льв'!H43+'[1]09_рав'!H43+'[1]10_рад'!H43+'[1]11_сам'!H43+'[1]12_ско'!H43+'[1]13_сла'!H43+'[1]14_стс'!H43+'[1]15_стр'!H43+'[1]16_тур'!H43+'[1]17_нпп'!H43+'[1]18_лснц'!H43</f>
        <v>0</v>
      </c>
      <c r="I43" s="326">
        <f>'[1]01_біб'!I43+'[1]02_бор'!I43+'[1]03_бро'!I43+'[1]04_бус'!I43+'[1]05_дро'!I43+'[1]06_жов'!I43+'[1]07_зол'!I43+'[1]08_льв'!I43+'[1]09_рав'!I43+'[1]10_рад'!I43+'[1]11_сам'!I43+'[1]12_ско'!I43+'[1]13_сла'!I43+'[1]14_стс'!I43+'[1]15_стр'!I43+'[1]16_тур'!I43+'[1]17_нпп'!I43+'[1]18_лснц'!I43</f>
        <v>6293</v>
      </c>
      <c r="J43" s="326">
        <f>'[1]01_біб'!J43+'[1]02_бор'!J43+'[1]03_бро'!J43+'[1]04_бус'!J43+'[1]05_дро'!J43+'[1]06_жов'!J43+'[1]07_зол'!J43+'[1]08_льв'!J43+'[1]09_рав'!J43+'[1]10_рад'!J43+'[1]11_сам'!J43+'[1]12_ско'!J43+'[1]13_сла'!J43+'[1]14_стс'!J43+'[1]15_стр'!J43+'[1]16_тур'!J43+'[1]17_нпп'!J43+'[1]18_лснц'!J43</f>
        <v>837</v>
      </c>
      <c r="K43" s="326">
        <f>'[1]01_біб'!K43+'[1]02_бор'!K43+'[1]03_бро'!K43+'[1]04_бус'!K43+'[1]05_дро'!K43+'[1]06_жов'!K43+'[1]07_зол'!K43+'[1]08_льв'!K43+'[1]09_рав'!K43+'[1]10_рад'!K43+'[1]11_сам'!K43+'[1]12_ско'!K43+'[1]13_сла'!K43+'[1]14_стс'!K43+'[1]15_стр'!K43+'[1]16_тур'!K43+'[1]17_нпп'!K43+'[1]18_лснц'!K43</f>
        <v>6011</v>
      </c>
      <c r="L43" s="326">
        <f>'[1]01_біб'!L43+'[1]02_бор'!L43+'[1]03_бро'!L43+'[1]04_бус'!L43+'[1]05_дро'!L43+'[1]06_жов'!L43+'[1]07_зол'!L43+'[1]08_льв'!L43+'[1]09_рав'!L43+'[1]10_рад'!L43+'[1]11_сам'!L43+'[1]12_ско'!L43+'[1]13_сла'!L43+'[1]14_стс'!L43+'[1]15_стр'!L43+'[1]16_тур'!L43+'[1]17_нпп'!L43+'[1]18_лснц'!L43</f>
        <v>0</v>
      </c>
      <c r="M43" s="326">
        <f>'[1]01_біб'!M43+'[1]02_бор'!M43+'[1]03_бро'!M43+'[1]04_бус'!M43+'[1]05_дро'!M43+'[1]06_жов'!M43+'[1]07_зол'!M43+'[1]08_льв'!M43+'[1]09_рав'!M43+'[1]10_рад'!M43+'[1]11_сам'!M43+'[1]12_ско'!M43+'[1]13_сла'!M43+'[1]14_стс'!M43+'[1]15_стр'!M43+'[1]16_тур'!M43+'[1]17_нпп'!M43+'[1]18_лснц'!M43</f>
        <v>6011</v>
      </c>
    </row>
    <row r="44" spans="1:13" ht="18.75">
      <c r="A44" s="327">
        <v>33</v>
      </c>
      <c r="B44" s="328" t="s">
        <v>45</v>
      </c>
      <c r="C44" s="328" t="s">
        <v>46</v>
      </c>
      <c r="D44" s="325">
        <f t="shared" si="0"/>
        <v>877</v>
      </c>
      <c r="E44" s="326">
        <f>'[1]01_біб'!E44+'[1]02_бор'!E44+'[1]03_бро'!E44+'[1]04_бус'!E44+'[1]05_дро'!E44+'[1]06_жов'!E44+'[1]07_зол'!E44+'[1]08_льв'!E44+'[1]09_рав'!E44+'[1]10_рад'!E44+'[1]11_сам'!E44+'[1]12_ско'!E44+'[1]13_сла'!E44+'[1]14_стс'!E44+'[1]15_стр'!E44+'[1]16_тур'!E44+'[1]17_нпп'!E44+'[1]18_лснц'!E44</f>
        <v>571</v>
      </c>
      <c r="F44" s="326">
        <f>'[1]01_біб'!F44+'[1]02_бор'!F44+'[1]03_бро'!F44+'[1]04_бус'!F44+'[1]05_дро'!F44+'[1]06_жов'!F44+'[1]07_зол'!F44+'[1]08_льв'!F44+'[1]09_рав'!F44+'[1]10_рад'!F44+'[1]11_сам'!F44+'[1]12_ско'!F44+'[1]13_сла'!F44+'[1]14_стс'!F44+'[1]15_стр'!F44+'[1]16_тур'!F44+'[1]17_нпп'!F44+'[1]18_лснц'!F44</f>
        <v>306</v>
      </c>
      <c r="G44" s="326">
        <f>'[1]01_біб'!G44+'[1]02_бор'!G44+'[1]03_бро'!G44+'[1]04_бус'!G44+'[1]05_дро'!G44+'[1]06_жов'!G44+'[1]07_зол'!G44+'[1]08_льв'!G44+'[1]09_рав'!G44+'[1]10_рад'!G44+'[1]11_сам'!G44+'[1]12_ско'!G44+'[1]13_сла'!G44+'[1]14_стс'!G44+'[1]15_стр'!G44+'[1]16_тур'!G44+'[1]17_нпп'!G44+'[1]18_лснц'!G44</f>
        <v>0</v>
      </c>
      <c r="H44" s="326">
        <f>'[1]01_біб'!H44+'[1]02_бор'!H44+'[1]03_бро'!H44+'[1]04_бус'!H44+'[1]05_дро'!H44+'[1]06_жов'!H44+'[1]07_зол'!H44+'[1]08_льв'!H44+'[1]09_рав'!H44+'[1]10_рад'!H44+'[1]11_сам'!H44+'[1]12_ско'!H44+'[1]13_сла'!H44+'[1]14_стс'!H44+'[1]15_стр'!H44+'[1]16_тур'!H44+'[1]17_нпп'!H44+'[1]18_лснц'!H44</f>
        <v>0</v>
      </c>
      <c r="I44" s="326">
        <f>'[1]01_біб'!I44+'[1]02_бор'!I44+'[1]03_бро'!I44+'[1]04_бус'!I44+'[1]05_дро'!I44+'[1]06_жов'!I44+'[1]07_зол'!I44+'[1]08_льв'!I44+'[1]09_рав'!I44+'[1]10_рад'!I44+'[1]11_сам'!I44+'[1]12_ско'!I44+'[1]13_сла'!I44+'[1]14_стс'!I44+'[1]15_стр'!I44+'[1]16_тур'!I44+'[1]17_нпп'!I44+'[1]18_лснц'!I44</f>
        <v>0</v>
      </c>
      <c r="J44" s="326">
        <f>'[1]01_біб'!J44+'[1]02_бор'!J44+'[1]03_бро'!J44+'[1]04_бус'!J44+'[1]05_дро'!J44+'[1]06_жов'!J44+'[1]07_зол'!J44+'[1]08_льв'!J44+'[1]09_рав'!J44+'[1]10_рад'!J44+'[1]11_сам'!J44+'[1]12_ско'!J44+'[1]13_сла'!J44+'[1]14_стс'!J44+'[1]15_стр'!J44+'[1]16_тур'!J44+'[1]17_нпп'!J44+'[1]18_лснц'!J44</f>
        <v>70</v>
      </c>
      <c r="K44" s="326">
        <f>'[1]01_біб'!K44+'[1]02_бор'!K44+'[1]03_бро'!K44+'[1]04_бус'!K44+'[1]05_дро'!K44+'[1]06_жов'!K44+'[1]07_зол'!K44+'[1]08_льв'!K44+'[1]09_рав'!K44+'[1]10_рад'!K44+'[1]11_сам'!K44+'[1]12_ско'!K44+'[1]13_сла'!K44+'[1]14_стс'!K44+'[1]15_стр'!K44+'[1]16_тур'!K44+'[1]17_нпп'!K44+'[1]18_лснц'!K44</f>
        <v>807</v>
      </c>
      <c r="L44" s="326">
        <f>'[1]01_біб'!L44+'[1]02_бор'!L44+'[1]03_бро'!L44+'[1]04_бус'!L44+'[1]05_дро'!L44+'[1]06_жов'!L44+'[1]07_зол'!L44+'[1]08_льв'!L44+'[1]09_рав'!L44+'[1]10_рад'!L44+'[1]11_сам'!L44+'[1]12_ско'!L44+'[1]13_сла'!L44+'[1]14_стс'!L44+'[1]15_стр'!L44+'[1]16_тур'!L44+'[1]17_нпп'!L44+'[1]18_лснц'!L44</f>
        <v>0</v>
      </c>
      <c r="M44" s="326">
        <f>'[1]01_біб'!M44+'[1]02_бор'!M44+'[1]03_бро'!M44+'[1]04_бус'!M44+'[1]05_дро'!M44+'[1]06_жов'!M44+'[1]07_зол'!M44+'[1]08_льв'!M44+'[1]09_рав'!M44+'[1]10_рад'!M44+'[1]11_сам'!M44+'[1]12_ско'!M44+'[1]13_сла'!M44+'[1]14_стс'!M44+'[1]15_стр'!M44+'[1]16_тур'!M44+'[1]17_нпп'!M44+'[1]18_лснц'!M44</f>
        <v>807</v>
      </c>
    </row>
    <row r="45" spans="1:13" ht="18.75">
      <c r="A45" s="327">
        <v>34</v>
      </c>
      <c r="B45" s="328" t="s">
        <v>45</v>
      </c>
      <c r="C45" s="328" t="s">
        <v>47</v>
      </c>
      <c r="D45" s="325">
        <f t="shared" si="0"/>
        <v>0</v>
      </c>
      <c r="E45" s="326">
        <f>'[1]01_біб'!E45+'[1]02_бор'!E45+'[1]03_бро'!E45+'[1]04_бус'!E45+'[1]05_дро'!E45+'[1]06_жов'!E45+'[1]07_зол'!E45+'[1]08_льв'!E45+'[1]09_рав'!E45+'[1]10_рад'!E45+'[1]11_сам'!E45+'[1]12_ско'!E45+'[1]13_сла'!E45+'[1]14_стс'!E45+'[1]15_стр'!E45+'[1]16_тур'!E45+'[1]17_нпп'!E45+'[1]18_лснц'!E45</f>
        <v>0</v>
      </c>
      <c r="F45" s="326">
        <f>'[1]01_біб'!F45+'[1]02_бор'!F45+'[1]03_бро'!F45+'[1]04_бус'!F45+'[1]05_дро'!F45+'[1]06_жов'!F45+'[1]07_зол'!F45+'[1]08_льв'!F45+'[1]09_рав'!F45+'[1]10_рад'!F45+'[1]11_сам'!F45+'[1]12_ско'!F45+'[1]13_сла'!F45+'[1]14_стс'!F45+'[1]15_стр'!F45+'[1]16_тур'!F45+'[1]17_нпп'!F45+'[1]18_лснц'!F45</f>
        <v>0</v>
      </c>
      <c r="G45" s="326">
        <f>'[1]01_біб'!G45+'[1]02_бор'!G45+'[1]03_бро'!G45+'[1]04_бус'!G45+'[1]05_дро'!G45+'[1]06_жов'!G45+'[1]07_зол'!G45+'[1]08_льв'!G45+'[1]09_рав'!G45+'[1]10_рад'!G45+'[1]11_сам'!G45+'[1]12_ско'!G45+'[1]13_сла'!G45+'[1]14_стс'!G45+'[1]15_стр'!G45+'[1]16_тур'!G45+'[1]17_нпп'!G45+'[1]18_лснц'!G45</f>
        <v>0</v>
      </c>
      <c r="H45" s="326">
        <f>'[1]01_біб'!H45+'[1]02_бор'!H45+'[1]03_бро'!H45+'[1]04_бус'!H45+'[1]05_дро'!H45+'[1]06_жов'!H45+'[1]07_зол'!H45+'[1]08_льв'!H45+'[1]09_рав'!H45+'[1]10_рад'!H45+'[1]11_сам'!H45+'[1]12_ско'!H45+'[1]13_сла'!H45+'[1]14_стс'!H45+'[1]15_стр'!H45+'[1]16_тур'!H45+'[1]17_нпп'!H45+'[1]18_лснц'!H45</f>
        <v>0</v>
      </c>
      <c r="I45" s="326">
        <f>'[1]01_біб'!I45+'[1]02_бор'!I45+'[1]03_бро'!I45+'[1]04_бус'!I45+'[1]05_дро'!I45+'[1]06_жов'!I45+'[1]07_зол'!I45+'[1]08_льв'!I45+'[1]09_рав'!I45+'[1]10_рад'!I45+'[1]11_сам'!I45+'[1]12_ско'!I45+'[1]13_сла'!I45+'[1]14_стс'!I45+'[1]15_стр'!I45+'[1]16_тур'!I45+'[1]17_нпп'!I45+'[1]18_лснц'!I45</f>
        <v>0</v>
      </c>
      <c r="J45" s="326">
        <f>'[1]01_біб'!J45+'[1]02_бор'!J45+'[1]03_бро'!J45+'[1]04_бус'!J45+'[1]05_дро'!J45+'[1]06_жов'!J45+'[1]07_зол'!J45+'[1]08_льв'!J45+'[1]09_рав'!J45+'[1]10_рад'!J45+'[1]11_сам'!J45+'[1]12_ско'!J45+'[1]13_сла'!J45+'[1]14_стс'!J45+'[1]15_стр'!J45+'[1]16_тур'!J45+'[1]17_нпп'!J45+'[1]18_лснц'!J45</f>
        <v>0</v>
      </c>
      <c r="K45" s="326">
        <f>'[1]01_біб'!K45+'[1]02_бор'!K45+'[1]03_бро'!K45+'[1]04_бус'!K45+'[1]05_дро'!K45+'[1]06_жов'!K45+'[1]07_зол'!K45+'[1]08_льв'!K45+'[1]09_рав'!K45+'[1]10_рад'!K45+'[1]11_сам'!K45+'[1]12_ско'!K45+'[1]13_сла'!K45+'[1]14_стс'!K45+'[1]15_стр'!K45+'[1]16_тур'!K45+'[1]17_нпп'!K45+'[1]18_лснц'!K45</f>
        <v>0</v>
      </c>
      <c r="L45" s="326">
        <f>'[1]01_біб'!L45+'[1]02_бор'!L45+'[1]03_бро'!L45+'[1]04_бус'!L45+'[1]05_дро'!L45+'[1]06_жов'!L45+'[1]07_зол'!L45+'[1]08_льв'!L45+'[1]09_рав'!L45+'[1]10_рад'!L45+'[1]11_сам'!L45+'[1]12_ско'!L45+'[1]13_сла'!L45+'[1]14_стс'!L45+'[1]15_стр'!L45+'[1]16_тур'!L45+'[1]17_нпп'!L45+'[1]18_лснц'!L45</f>
        <v>0</v>
      </c>
      <c r="M45" s="326">
        <f>'[1]01_біб'!M45+'[1]02_бор'!M45+'[1]03_бро'!M45+'[1]04_бус'!M45+'[1]05_дро'!M45+'[1]06_жов'!M45+'[1]07_зол'!M45+'[1]08_льв'!M45+'[1]09_рав'!M45+'[1]10_рад'!M45+'[1]11_сам'!M45+'[1]12_ско'!M45+'[1]13_сла'!M45+'[1]14_стс'!M45+'[1]15_стр'!M45+'[1]16_тур'!M45+'[1]17_нпп'!M45+'[1]18_лснц'!M45</f>
        <v>0</v>
      </c>
    </row>
    <row r="46" spans="1:13" ht="18.75">
      <c r="A46" s="327">
        <v>35</v>
      </c>
      <c r="B46" s="328" t="s">
        <v>45</v>
      </c>
      <c r="C46" s="328" t="s">
        <v>42</v>
      </c>
      <c r="D46" s="325">
        <f t="shared" si="0"/>
        <v>215</v>
      </c>
      <c r="E46" s="326">
        <f>'[1]01_біб'!E46+'[1]02_бор'!E46+'[1]03_бро'!E46+'[1]04_бус'!E46+'[1]05_дро'!E46+'[1]06_жов'!E46+'[1]07_зол'!E46+'[1]08_льв'!E46+'[1]09_рав'!E46+'[1]10_рад'!E46+'[1]11_сам'!E46+'[1]12_ско'!E46+'[1]13_сла'!E46+'[1]14_стс'!E46+'[1]15_стр'!E46+'[1]16_тур'!E46+'[1]17_нпп'!E46+'[1]18_лснц'!E46</f>
        <v>167</v>
      </c>
      <c r="F46" s="326">
        <f>'[1]01_біб'!F46+'[1]02_бор'!F46+'[1]03_бро'!F46+'[1]04_бус'!F46+'[1]05_дро'!F46+'[1]06_жов'!F46+'[1]07_зол'!F46+'[1]08_льв'!F46+'[1]09_рав'!F46+'[1]10_рад'!F46+'[1]11_сам'!F46+'[1]12_ско'!F46+'[1]13_сла'!F46+'[1]14_стс'!F46+'[1]15_стр'!F46+'[1]16_тур'!F46+'[1]17_нпп'!F46+'[1]18_лснц'!F46</f>
        <v>48</v>
      </c>
      <c r="G46" s="326">
        <f>'[1]01_біб'!G46+'[1]02_бор'!G46+'[1]03_бро'!G46+'[1]04_бус'!G46+'[1]05_дро'!G46+'[1]06_жов'!G46+'[1]07_зол'!G46+'[1]08_льв'!G46+'[1]09_рав'!G46+'[1]10_рад'!G46+'[1]11_сам'!G46+'[1]12_ско'!G46+'[1]13_сла'!G46+'[1]14_стс'!G46+'[1]15_стр'!G46+'[1]16_тур'!G46+'[1]17_нпп'!G46+'[1]18_лснц'!G46</f>
        <v>0</v>
      </c>
      <c r="H46" s="326">
        <f>'[1]01_біб'!H46+'[1]02_бор'!H46+'[1]03_бро'!H46+'[1]04_бус'!H46+'[1]05_дро'!H46+'[1]06_жов'!H46+'[1]07_зол'!H46+'[1]08_льв'!H46+'[1]09_рав'!H46+'[1]10_рад'!H46+'[1]11_сам'!H46+'[1]12_ско'!H46+'[1]13_сла'!H46+'[1]14_стс'!H46+'[1]15_стр'!H46+'[1]16_тур'!H46+'[1]17_нпп'!H46+'[1]18_лснц'!H46</f>
        <v>0</v>
      </c>
      <c r="I46" s="326">
        <f>'[1]01_біб'!I46+'[1]02_бор'!I46+'[1]03_бро'!I46+'[1]04_бус'!I46+'[1]05_дро'!I46+'[1]06_жов'!I46+'[1]07_зол'!I46+'[1]08_льв'!I46+'[1]09_рав'!I46+'[1]10_рад'!I46+'[1]11_сам'!I46+'[1]12_ско'!I46+'[1]13_сла'!I46+'[1]14_стс'!I46+'[1]15_стр'!I46+'[1]16_тур'!I46+'[1]17_нпп'!I46+'[1]18_лснц'!I46</f>
        <v>33</v>
      </c>
      <c r="J46" s="326">
        <f>'[1]01_біб'!J46+'[1]02_бор'!J46+'[1]03_бро'!J46+'[1]04_бус'!J46+'[1]05_дро'!J46+'[1]06_жов'!J46+'[1]07_зол'!J46+'[1]08_льв'!J46+'[1]09_рав'!J46+'[1]10_рад'!J46+'[1]11_сам'!J46+'[1]12_ско'!J46+'[1]13_сла'!J46+'[1]14_стс'!J46+'[1]15_стр'!J46+'[1]16_тур'!J46+'[1]17_нпп'!J46+'[1]18_лснц'!J46</f>
        <v>0</v>
      </c>
      <c r="K46" s="326">
        <f>'[1]01_біб'!K46+'[1]02_бор'!K46+'[1]03_бро'!K46+'[1]04_бус'!K46+'[1]05_дро'!K46+'[1]06_жов'!K46+'[1]07_зол'!K46+'[1]08_льв'!K46+'[1]09_рав'!K46+'[1]10_рад'!K46+'[1]11_сам'!K46+'[1]12_ско'!K46+'[1]13_сла'!K46+'[1]14_стс'!K46+'[1]15_стр'!K46+'[1]16_тур'!K46+'[1]17_нпп'!K46+'[1]18_лснц'!K46</f>
        <v>182</v>
      </c>
      <c r="L46" s="326">
        <f>'[1]01_біб'!L46+'[1]02_бор'!L46+'[1]03_бро'!L46+'[1]04_бус'!L46+'[1]05_дро'!L46+'[1]06_жов'!L46+'[1]07_зол'!L46+'[1]08_льв'!L46+'[1]09_рав'!L46+'[1]10_рад'!L46+'[1]11_сам'!L46+'[1]12_ско'!L46+'[1]13_сла'!L46+'[1]14_стс'!L46+'[1]15_стр'!L46+'[1]16_тур'!L46+'[1]17_нпп'!L46+'[1]18_лснц'!L46</f>
        <v>0</v>
      </c>
      <c r="M46" s="326">
        <f>'[1]01_біб'!M46+'[1]02_бор'!M46+'[1]03_бро'!M46+'[1]04_бус'!M46+'[1]05_дро'!M46+'[1]06_жов'!M46+'[1]07_зол'!M46+'[1]08_льв'!M46+'[1]09_рав'!M46+'[1]10_рад'!M46+'[1]11_сам'!M46+'[1]12_ско'!M46+'[1]13_сла'!M46+'[1]14_стс'!M46+'[1]15_стр'!M46+'[1]16_тур'!M46+'[1]17_нпп'!M46+'[1]18_лснц'!M46</f>
        <v>182</v>
      </c>
    </row>
    <row r="47" spans="1:13" ht="18.75">
      <c r="A47" s="327">
        <v>36</v>
      </c>
      <c r="B47" s="328" t="s">
        <v>48</v>
      </c>
      <c r="C47" s="328" t="s">
        <v>21</v>
      </c>
      <c r="D47" s="325">
        <f t="shared" si="0"/>
        <v>0</v>
      </c>
      <c r="E47" s="326">
        <f>'[1]01_біб'!E47+'[1]02_бор'!E47+'[1]03_бро'!E47+'[1]04_бус'!E47+'[1]05_дро'!E47+'[1]06_жов'!E47+'[1]07_зол'!E47+'[1]08_льв'!E47+'[1]09_рав'!E47+'[1]10_рад'!E47+'[1]11_сам'!E47+'[1]12_ско'!E47+'[1]13_сла'!E47+'[1]14_стс'!E47+'[1]15_стр'!E47+'[1]16_тур'!E47+'[1]17_нпп'!E47+'[1]18_лснц'!E47</f>
        <v>0</v>
      </c>
      <c r="F47" s="326">
        <f>'[1]01_біб'!F47+'[1]02_бор'!F47+'[1]03_бро'!F47+'[1]04_бус'!F47+'[1]05_дро'!F47+'[1]06_жов'!F47+'[1]07_зол'!F47+'[1]08_льв'!F47+'[1]09_рав'!F47+'[1]10_рад'!F47+'[1]11_сам'!F47+'[1]12_ско'!F47+'[1]13_сла'!F47+'[1]14_стс'!F47+'[1]15_стр'!F47+'[1]16_тур'!F47+'[1]17_нпп'!F47+'[1]18_лснц'!F47</f>
        <v>0</v>
      </c>
      <c r="G47" s="326">
        <f>'[1]01_біб'!G47+'[1]02_бор'!G47+'[1]03_бро'!G47+'[1]04_бус'!G47+'[1]05_дро'!G47+'[1]06_жов'!G47+'[1]07_зол'!G47+'[1]08_льв'!G47+'[1]09_рав'!G47+'[1]10_рад'!G47+'[1]11_сам'!G47+'[1]12_ско'!G47+'[1]13_сла'!G47+'[1]14_стс'!G47+'[1]15_стр'!G47+'[1]16_тур'!G47+'[1]17_нпп'!G47+'[1]18_лснц'!G47</f>
        <v>0</v>
      </c>
      <c r="H47" s="326">
        <f>'[1]01_біб'!H47+'[1]02_бор'!H47+'[1]03_бро'!H47+'[1]04_бус'!H47+'[1]05_дро'!H47+'[1]06_жов'!H47+'[1]07_зол'!H47+'[1]08_льв'!H47+'[1]09_рав'!H47+'[1]10_рад'!H47+'[1]11_сам'!H47+'[1]12_ско'!H47+'[1]13_сла'!H47+'[1]14_стс'!H47+'[1]15_стр'!H47+'[1]16_тур'!H47+'[1]17_нпп'!H47+'[1]18_лснц'!H47</f>
        <v>0</v>
      </c>
      <c r="I47" s="326">
        <f>'[1]01_біб'!I47+'[1]02_бор'!I47+'[1]03_бро'!I47+'[1]04_бус'!I47+'[1]05_дро'!I47+'[1]06_жов'!I47+'[1]07_зол'!I47+'[1]08_льв'!I47+'[1]09_рав'!I47+'[1]10_рад'!I47+'[1]11_сам'!I47+'[1]12_ско'!I47+'[1]13_сла'!I47+'[1]14_стс'!I47+'[1]15_стр'!I47+'[1]16_тур'!I47+'[1]17_нпп'!I47+'[1]18_лснц'!I47</f>
        <v>0</v>
      </c>
      <c r="J47" s="326">
        <f>'[1]01_біб'!J47+'[1]02_бор'!J47+'[1]03_бро'!J47+'[1]04_бус'!J47+'[1]05_дро'!J47+'[1]06_жов'!J47+'[1]07_зол'!J47+'[1]08_льв'!J47+'[1]09_рав'!J47+'[1]10_рад'!J47+'[1]11_сам'!J47+'[1]12_ско'!J47+'[1]13_сла'!J47+'[1]14_стс'!J47+'[1]15_стр'!J47+'[1]16_тур'!J47+'[1]17_нпп'!J47+'[1]18_лснц'!J47</f>
        <v>0</v>
      </c>
      <c r="K47" s="326">
        <f>'[1]01_біб'!K47+'[1]02_бор'!K47+'[1]03_бро'!K47+'[1]04_бус'!K47+'[1]05_дро'!K47+'[1]06_жов'!K47+'[1]07_зол'!K47+'[1]08_льв'!K47+'[1]09_рав'!K47+'[1]10_рад'!K47+'[1]11_сам'!K47+'[1]12_ско'!K47+'[1]13_сла'!K47+'[1]14_стс'!K47+'[1]15_стр'!K47+'[1]16_тур'!K47+'[1]17_нпп'!K47+'[1]18_лснц'!K47</f>
        <v>0</v>
      </c>
      <c r="L47" s="326">
        <f>'[1]01_біб'!L47+'[1]02_бор'!L47+'[1]03_бро'!L47+'[1]04_бус'!L47+'[1]05_дро'!L47+'[1]06_жов'!L47+'[1]07_зол'!L47+'[1]08_льв'!L47+'[1]09_рав'!L47+'[1]10_рад'!L47+'[1]11_сам'!L47+'[1]12_ско'!L47+'[1]13_сла'!L47+'[1]14_стс'!L47+'[1]15_стр'!L47+'[1]16_тур'!L47+'[1]17_нпп'!L47+'[1]18_лснц'!L47</f>
        <v>0</v>
      </c>
      <c r="M47" s="326">
        <f>'[1]01_біб'!M47+'[1]02_бор'!M47+'[1]03_бро'!M47+'[1]04_бус'!M47+'[1]05_дро'!M47+'[1]06_жов'!M47+'[1]07_зол'!M47+'[1]08_льв'!M47+'[1]09_рав'!M47+'[1]10_рад'!M47+'[1]11_сам'!M47+'[1]12_ско'!M47+'[1]13_сла'!M47+'[1]14_стс'!M47+'[1]15_стр'!M47+'[1]16_тур'!M47+'[1]17_нпп'!M47+'[1]18_лснц'!M47</f>
        <v>0</v>
      </c>
    </row>
    <row r="48" spans="1:13" ht="18.75">
      <c r="A48" s="327">
        <v>37</v>
      </c>
      <c r="B48" s="328" t="s">
        <v>49</v>
      </c>
      <c r="C48" s="328" t="s">
        <v>44</v>
      </c>
      <c r="D48" s="325">
        <f t="shared" si="0"/>
        <v>6233</v>
      </c>
      <c r="E48" s="326">
        <f>'[1]01_біб'!E48+'[1]02_бор'!E48+'[1]03_бро'!E48+'[1]04_бус'!E48+'[1]05_дро'!E48+'[1]06_жов'!E48+'[1]07_зол'!E48+'[1]08_льв'!E48+'[1]09_рав'!E48+'[1]10_рад'!E48+'[1]11_сам'!E48+'[1]12_ско'!E48+'[1]13_сла'!E48+'[1]14_стс'!E48+'[1]15_стр'!E48+'[1]16_тур'!E48+'[1]17_нпп'!E48+'[1]18_лснц'!E48</f>
        <v>3220</v>
      </c>
      <c r="F48" s="326">
        <f>'[1]01_біб'!F48+'[1]02_бор'!F48+'[1]03_бро'!F48+'[1]04_бус'!F48+'[1]05_дро'!F48+'[1]06_жов'!F48+'[1]07_зол'!F48+'[1]08_льв'!F48+'[1]09_рав'!F48+'[1]10_рад'!F48+'[1]11_сам'!F48+'[1]12_ско'!F48+'[1]13_сла'!F48+'[1]14_стс'!F48+'[1]15_стр'!F48+'[1]16_тур'!F48+'[1]17_нпп'!F48+'[1]18_лснц'!F48</f>
        <v>3013</v>
      </c>
      <c r="G48" s="326">
        <f>'[1]01_біб'!G48+'[1]02_бор'!G48+'[1]03_бро'!G48+'[1]04_бус'!G48+'[1]05_дро'!G48+'[1]06_жов'!G48+'[1]07_зол'!G48+'[1]08_льв'!G48+'[1]09_рав'!G48+'[1]10_рад'!G48+'[1]11_сам'!G48+'[1]12_ско'!G48+'[1]13_сла'!G48+'[1]14_стс'!G48+'[1]15_стр'!G48+'[1]16_тур'!G48+'[1]17_нпп'!G48+'[1]18_лснц'!G48</f>
        <v>0</v>
      </c>
      <c r="H48" s="326">
        <f>'[1]01_біб'!H48+'[1]02_бор'!H48+'[1]03_бро'!H48+'[1]04_бус'!H48+'[1]05_дро'!H48+'[1]06_жов'!H48+'[1]07_зол'!H48+'[1]08_льв'!H48+'[1]09_рав'!H48+'[1]10_рад'!H48+'[1]11_сам'!H48+'[1]12_ско'!H48+'[1]13_сла'!H48+'[1]14_стс'!H48+'[1]15_стр'!H48+'[1]16_тур'!H48+'[1]17_нпп'!H48+'[1]18_лснц'!H48</f>
        <v>0</v>
      </c>
      <c r="I48" s="326">
        <f>'[1]01_біб'!I48+'[1]02_бор'!I48+'[1]03_бро'!I48+'[1]04_бус'!I48+'[1]05_дро'!I48+'[1]06_жов'!I48+'[1]07_зол'!I48+'[1]08_льв'!I48+'[1]09_рав'!I48+'[1]10_рад'!I48+'[1]11_сам'!I48+'[1]12_ско'!I48+'[1]13_сла'!I48+'[1]14_стс'!I48+'[1]15_стр'!I48+'[1]16_тур'!I48+'[1]17_нпп'!I48+'[1]18_лснц'!I48</f>
        <v>0</v>
      </c>
      <c r="J48" s="326">
        <f>'[1]01_біб'!J48+'[1]02_бор'!J48+'[1]03_бро'!J48+'[1]04_бус'!J48+'[1]05_дро'!J48+'[1]06_жов'!J48+'[1]07_зол'!J48+'[1]08_льв'!J48+'[1]09_рав'!J48+'[1]10_рад'!J48+'[1]11_сам'!J48+'[1]12_ско'!J48+'[1]13_сла'!J48+'[1]14_стс'!J48+'[1]15_стр'!J48+'[1]16_тур'!J48+'[1]17_нпп'!J48+'[1]18_лснц'!J48</f>
        <v>630</v>
      </c>
      <c r="K48" s="326">
        <f>'[1]01_біб'!K48+'[1]02_бор'!K48+'[1]03_бро'!K48+'[1]04_бус'!K48+'[1]05_дро'!K48+'[1]06_жов'!K48+'[1]07_зол'!K48+'[1]08_льв'!K48+'[1]09_рав'!K48+'[1]10_рад'!K48+'[1]11_сам'!K48+'[1]12_ско'!K48+'[1]13_сла'!K48+'[1]14_стс'!K48+'[1]15_стр'!K48+'[1]16_тур'!K48+'[1]17_нпп'!K48+'[1]18_лснц'!K48</f>
        <v>5603</v>
      </c>
      <c r="L48" s="326">
        <f>'[1]01_біб'!L48+'[1]02_бор'!L48+'[1]03_бро'!L48+'[1]04_бус'!L48+'[1]05_дро'!L48+'[1]06_жов'!L48+'[1]07_зол'!L48+'[1]08_льв'!L48+'[1]09_рав'!L48+'[1]10_рад'!L48+'[1]11_сам'!L48+'[1]12_ско'!L48+'[1]13_сла'!L48+'[1]14_стс'!L48+'[1]15_стр'!L48+'[1]16_тур'!L48+'[1]17_нпп'!L48+'[1]18_лснц'!L48</f>
        <v>0</v>
      </c>
      <c r="M48" s="326">
        <f>'[1]01_біб'!M48+'[1]02_бор'!M48+'[1]03_бро'!M48+'[1]04_бус'!M48+'[1]05_дро'!M48+'[1]06_жов'!M48+'[1]07_зол'!M48+'[1]08_льв'!M48+'[1]09_рав'!M48+'[1]10_рад'!M48+'[1]11_сам'!M48+'[1]12_ско'!M48+'[1]13_сла'!M48+'[1]14_стс'!M48+'[1]15_стр'!M48+'[1]16_тур'!M48+'[1]17_нпп'!M48+'[1]18_лснц'!M48</f>
        <v>5603</v>
      </c>
    </row>
    <row r="49" spans="1:13" ht="18.75">
      <c r="A49" s="327">
        <v>38</v>
      </c>
      <c r="B49" s="328" t="s">
        <v>49</v>
      </c>
      <c r="C49" s="328" t="s">
        <v>50</v>
      </c>
      <c r="D49" s="325">
        <f t="shared" si="0"/>
        <v>8012</v>
      </c>
      <c r="E49" s="326">
        <f>'[1]01_біб'!E49+'[1]02_бор'!E49+'[1]03_бро'!E49+'[1]04_бус'!E49+'[1]05_дро'!E49+'[1]06_жов'!E49+'[1]07_зол'!E49+'[1]08_льв'!E49+'[1]09_рав'!E49+'[1]10_рад'!E49+'[1]11_сам'!E49+'[1]12_ско'!E49+'[1]13_сла'!E49+'[1]14_стс'!E49+'[1]15_стр'!E49+'[1]16_тур'!E49+'[1]17_нпп'!E49+'[1]18_лснц'!E49</f>
        <v>5412</v>
      </c>
      <c r="F49" s="326">
        <f>'[1]01_біб'!F49+'[1]02_бор'!F49+'[1]03_бро'!F49+'[1]04_бус'!F49+'[1]05_дро'!F49+'[1]06_жов'!F49+'[1]07_зол'!F49+'[1]08_льв'!F49+'[1]09_рав'!F49+'[1]10_рад'!F49+'[1]11_сам'!F49+'[1]12_ско'!F49+'[1]13_сла'!F49+'[1]14_стс'!F49+'[1]15_стр'!F49+'[1]16_тур'!F49+'[1]17_нпп'!F49+'[1]18_лснц'!F49</f>
        <v>2600</v>
      </c>
      <c r="G49" s="326">
        <f>'[1]01_біб'!G49+'[1]02_бор'!G49+'[1]03_бро'!G49+'[1]04_бус'!G49+'[1]05_дро'!G49+'[1]06_жов'!G49+'[1]07_зол'!G49+'[1]08_льв'!G49+'[1]09_рав'!G49+'[1]10_рад'!G49+'[1]11_сам'!G49+'[1]12_ско'!G49+'[1]13_сла'!G49+'[1]14_стс'!G49+'[1]15_стр'!G49+'[1]16_тур'!G49+'[1]17_нпп'!G49+'[1]18_лснц'!G49</f>
        <v>0</v>
      </c>
      <c r="H49" s="326">
        <f>'[1]01_біб'!H49+'[1]02_бор'!H49+'[1]03_бро'!H49+'[1]04_бус'!H49+'[1]05_дро'!H49+'[1]06_жов'!H49+'[1]07_зол'!H49+'[1]08_льв'!H49+'[1]09_рав'!H49+'[1]10_рад'!H49+'[1]11_сам'!H49+'[1]12_ско'!H49+'[1]13_сла'!H49+'[1]14_стс'!H49+'[1]15_стр'!H49+'[1]16_тур'!H49+'[1]17_нпп'!H49+'[1]18_лснц'!H49</f>
        <v>0</v>
      </c>
      <c r="I49" s="326">
        <f>'[1]01_біб'!I49+'[1]02_бор'!I49+'[1]03_бро'!I49+'[1]04_бус'!I49+'[1]05_дро'!I49+'[1]06_жов'!I49+'[1]07_зол'!I49+'[1]08_льв'!I49+'[1]09_рав'!I49+'[1]10_рад'!I49+'[1]11_сам'!I49+'[1]12_ско'!I49+'[1]13_сла'!I49+'[1]14_стс'!I49+'[1]15_стр'!I49+'[1]16_тур'!I49+'[1]17_нпп'!I49+'[1]18_лснц'!I49</f>
        <v>0</v>
      </c>
      <c r="J49" s="326">
        <f>'[1]01_біб'!J49+'[1]02_бор'!J49+'[1]03_бро'!J49+'[1]04_бус'!J49+'[1]05_дро'!J49+'[1]06_жов'!J49+'[1]07_зол'!J49+'[1]08_льв'!J49+'[1]09_рав'!J49+'[1]10_рад'!J49+'[1]11_сам'!J49+'[1]12_ско'!J49+'[1]13_сла'!J49+'[1]14_стс'!J49+'[1]15_стр'!J49+'[1]16_тур'!J49+'[1]17_нпп'!J49+'[1]18_лснц'!J49</f>
        <v>2460</v>
      </c>
      <c r="K49" s="326">
        <f>'[1]01_біб'!K49+'[1]02_бор'!K49+'[1]03_бро'!K49+'[1]04_бус'!K49+'[1]05_дро'!K49+'[1]06_жов'!K49+'[1]07_зол'!K49+'[1]08_льв'!K49+'[1]09_рав'!K49+'[1]10_рад'!K49+'[1]11_сам'!K49+'[1]12_ско'!K49+'[1]13_сла'!K49+'[1]14_стс'!K49+'[1]15_стр'!K49+'[1]16_тур'!K49+'[1]17_нпп'!K49+'[1]18_лснц'!K49</f>
        <v>5552</v>
      </c>
      <c r="L49" s="326">
        <f>'[1]01_біб'!L49+'[1]02_бор'!L49+'[1]03_бро'!L49+'[1]04_бус'!L49+'[1]05_дро'!L49+'[1]06_жов'!L49+'[1]07_зол'!L49+'[1]08_льв'!L49+'[1]09_рав'!L49+'[1]10_рад'!L49+'[1]11_сам'!L49+'[1]12_ско'!L49+'[1]13_сла'!L49+'[1]14_стс'!L49+'[1]15_стр'!L49+'[1]16_тур'!L49+'[1]17_нпп'!L49+'[1]18_лснц'!L49</f>
        <v>0</v>
      </c>
      <c r="M49" s="326">
        <f>'[1]01_біб'!M49+'[1]02_бор'!M49+'[1]03_бро'!M49+'[1]04_бус'!M49+'[1]05_дро'!M49+'[1]06_жов'!M49+'[1]07_зол'!M49+'[1]08_льв'!M49+'[1]09_рав'!M49+'[1]10_рад'!M49+'[1]11_сам'!M49+'[1]12_ско'!M49+'[1]13_сла'!M49+'[1]14_стс'!M49+'[1]15_стр'!M49+'[1]16_тур'!M49+'[1]17_нпп'!M49+'[1]18_лснц'!M49</f>
        <v>5552</v>
      </c>
    </row>
    <row r="50" spans="1:13" ht="18.75">
      <c r="A50" s="327">
        <v>39</v>
      </c>
      <c r="B50" s="328" t="s">
        <v>49</v>
      </c>
      <c r="C50" s="328" t="s">
        <v>47</v>
      </c>
      <c r="D50" s="325">
        <f t="shared" si="0"/>
        <v>443</v>
      </c>
      <c r="E50" s="326">
        <f>'[1]01_біб'!E50+'[1]02_бор'!E50+'[1]03_бро'!E50+'[1]04_бус'!E50+'[1]05_дро'!E50+'[1]06_жов'!E50+'[1]07_зол'!E50+'[1]08_льв'!E50+'[1]09_рав'!E50+'[1]10_рад'!E50+'[1]11_сам'!E50+'[1]12_ско'!E50+'[1]13_сла'!E50+'[1]14_стс'!E50+'[1]15_стр'!E50+'[1]16_тур'!E50+'[1]17_нпп'!E50+'[1]18_лснц'!E50</f>
        <v>393</v>
      </c>
      <c r="F50" s="326">
        <f>'[1]01_біб'!F50+'[1]02_бор'!F50+'[1]03_бро'!F50+'[1]04_бус'!F50+'[1]05_дро'!F50+'[1]06_жов'!F50+'[1]07_зол'!F50+'[1]08_льв'!F50+'[1]09_рав'!F50+'[1]10_рад'!F50+'[1]11_сам'!F50+'[1]12_ско'!F50+'[1]13_сла'!F50+'[1]14_стс'!F50+'[1]15_стр'!F50+'[1]16_тур'!F50+'[1]17_нпп'!F50+'[1]18_лснц'!F50</f>
        <v>50</v>
      </c>
      <c r="G50" s="326">
        <f>'[1]01_біб'!G50+'[1]02_бор'!G50+'[1]03_бро'!G50+'[1]04_бус'!G50+'[1]05_дро'!G50+'[1]06_жов'!G50+'[1]07_зол'!G50+'[1]08_льв'!G50+'[1]09_рав'!G50+'[1]10_рад'!G50+'[1]11_сам'!G50+'[1]12_ско'!G50+'[1]13_сла'!G50+'[1]14_стс'!G50+'[1]15_стр'!G50+'[1]16_тур'!G50+'[1]17_нпп'!G50+'[1]18_лснц'!G50</f>
        <v>0</v>
      </c>
      <c r="H50" s="326">
        <f>'[1]01_біб'!H50+'[1]02_бор'!H50+'[1]03_бро'!H50+'[1]04_бус'!H50+'[1]05_дро'!H50+'[1]06_жов'!H50+'[1]07_зол'!H50+'[1]08_льв'!H50+'[1]09_рав'!H50+'[1]10_рад'!H50+'[1]11_сам'!H50+'[1]12_ско'!H50+'[1]13_сла'!H50+'[1]14_стс'!H50+'[1]15_стр'!H50+'[1]16_тур'!H50+'[1]17_нпп'!H50+'[1]18_лснц'!H50</f>
        <v>0</v>
      </c>
      <c r="I50" s="326">
        <f>'[1]01_біб'!I50+'[1]02_бор'!I50+'[1]03_бро'!I50+'[1]04_бус'!I50+'[1]05_дро'!I50+'[1]06_жов'!I50+'[1]07_зол'!I50+'[1]08_льв'!I50+'[1]09_рав'!I50+'[1]10_рад'!I50+'[1]11_сам'!I50+'[1]12_ско'!I50+'[1]13_сла'!I50+'[1]14_стс'!I50+'[1]15_стр'!I50+'[1]16_тур'!I50+'[1]17_нпп'!I50+'[1]18_лснц'!I50</f>
        <v>0</v>
      </c>
      <c r="J50" s="326">
        <f>'[1]01_біб'!J50+'[1]02_бор'!J50+'[1]03_бро'!J50+'[1]04_бус'!J50+'[1]05_дро'!J50+'[1]06_жов'!J50+'[1]07_зол'!J50+'[1]08_льв'!J50+'[1]09_рав'!J50+'[1]10_рад'!J50+'[1]11_сам'!J50+'[1]12_ско'!J50+'[1]13_сла'!J50+'[1]14_стс'!J50+'[1]15_стр'!J50+'[1]16_тур'!J50+'[1]17_нпп'!J50+'[1]18_лснц'!J50</f>
        <v>0</v>
      </c>
      <c r="K50" s="326">
        <f>'[1]01_біб'!K50+'[1]02_бор'!K50+'[1]03_бро'!K50+'[1]04_бус'!K50+'[1]05_дро'!K50+'[1]06_жов'!K50+'[1]07_зол'!K50+'[1]08_льв'!K50+'[1]09_рав'!K50+'[1]10_рад'!K50+'[1]11_сам'!K50+'[1]12_ско'!K50+'[1]13_сла'!K50+'[1]14_стс'!K50+'[1]15_стр'!K50+'[1]16_тур'!K50+'[1]17_нпп'!K50+'[1]18_лснц'!K50</f>
        <v>443</v>
      </c>
      <c r="L50" s="326">
        <f>'[1]01_біб'!L50+'[1]02_бор'!L50+'[1]03_бро'!L50+'[1]04_бус'!L50+'[1]05_дро'!L50+'[1]06_жов'!L50+'[1]07_зол'!L50+'[1]08_льв'!L50+'[1]09_рав'!L50+'[1]10_рад'!L50+'[1]11_сам'!L50+'[1]12_ско'!L50+'[1]13_сла'!L50+'[1]14_стс'!L50+'[1]15_стр'!L50+'[1]16_тур'!L50+'[1]17_нпп'!L50+'[1]18_лснц'!L50</f>
        <v>0</v>
      </c>
      <c r="M50" s="326">
        <f>'[1]01_біб'!M50+'[1]02_бор'!M50+'[1]03_бро'!M50+'[1]04_бус'!M50+'[1]05_дро'!M50+'[1]06_жов'!M50+'[1]07_зол'!M50+'[1]08_льв'!M50+'[1]09_рав'!M50+'[1]10_рад'!M50+'[1]11_сам'!M50+'[1]12_ско'!M50+'[1]13_сла'!M50+'[1]14_стс'!M50+'[1]15_стр'!M50+'[1]16_тур'!M50+'[1]17_нпп'!M50+'[1]18_лснц'!M50</f>
        <v>443</v>
      </c>
    </row>
    <row r="51" spans="1:13" ht="18.75">
      <c r="A51" s="327">
        <v>40</v>
      </c>
      <c r="B51" s="328" t="s">
        <v>49</v>
      </c>
      <c r="C51" s="328" t="s">
        <v>51</v>
      </c>
      <c r="D51" s="325">
        <f t="shared" si="0"/>
        <v>3757</v>
      </c>
      <c r="E51" s="326">
        <f>'[1]01_біб'!E51+'[1]02_бор'!E51+'[1]03_бро'!E51+'[1]04_бус'!E51+'[1]05_дро'!E51+'[1]06_жов'!E51+'[1]07_зол'!E51+'[1]08_льв'!E51+'[1]09_рав'!E51+'[1]10_рад'!E51+'[1]11_сам'!E51+'[1]12_ско'!E51+'[1]13_сла'!E51+'[1]14_стс'!E51+'[1]15_стр'!E51+'[1]16_тур'!E51+'[1]17_нпп'!E51+'[1]18_лснц'!E51</f>
        <v>2844</v>
      </c>
      <c r="F51" s="326">
        <f>'[1]01_біб'!F51+'[1]02_бор'!F51+'[1]03_бро'!F51+'[1]04_бус'!F51+'[1]05_дро'!F51+'[1]06_жов'!F51+'[1]07_зол'!F51+'[1]08_льв'!F51+'[1]09_рав'!F51+'[1]10_рад'!F51+'[1]11_сам'!F51+'[1]12_ско'!F51+'[1]13_сла'!F51+'[1]14_стс'!F51+'[1]15_стр'!F51+'[1]16_тур'!F51+'[1]17_нпп'!F51+'[1]18_лснц'!F51</f>
        <v>913</v>
      </c>
      <c r="G51" s="326">
        <f>'[1]01_біб'!G51+'[1]02_бор'!G51+'[1]03_бро'!G51+'[1]04_бус'!G51+'[1]05_дро'!G51+'[1]06_жов'!G51+'[1]07_зол'!G51+'[1]08_льв'!G51+'[1]09_рав'!G51+'[1]10_рад'!G51+'[1]11_сам'!G51+'[1]12_ско'!G51+'[1]13_сла'!G51+'[1]14_стс'!G51+'[1]15_стр'!G51+'[1]16_тур'!G51+'[1]17_нпп'!G51+'[1]18_лснц'!G51</f>
        <v>0</v>
      </c>
      <c r="H51" s="326">
        <f>'[1]01_біб'!H51+'[1]02_бор'!H51+'[1]03_бро'!H51+'[1]04_бус'!H51+'[1]05_дро'!H51+'[1]06_жов'!H51+'[1]07_зол'!H51+'[1]08_льв'!H51+'[1]09_рав'!H51+'[1]10_рад'!H51+'[1]11_сам'!H51+'[1]12_ско'!H51+'[1]13_сла'!H51+'[1]14_стс'!H51+'[1]15_стр'!H51+'[1]16_тур'!H51+'[1]17_нпп'!H51+'[1]18_лснц'!H51</f>
        <v>0</v>
      </c>
      <c r="I51" s="326">
        <f>'[1]01_біб'!I51+'[1]02_бор'!I51+'[1]03_бро'!I51+'[1]04_бус'!I51+'[1]05_дро'!I51+'[1]06_жов'!I51+'[1]07_зол'!I51+'[1]08_льв'!I51+'[1]09_рав'!I51+'[1]10_рад'!I51+'[1]11_сам'!I51+'[1]12_ско'!I51+'[1]13_сла'!I51+'[1]14_стс'!I51+'[1]15_стр'!I51+'[1]16_тур'!I51+'[1]17_нпп'!I51+'[1]18_лснц'!I51</f>
        <v>0</v>
      </c>
      <c r="J51" s="326">
        <f>'[1]01_біб'!J51+'[1]02_бор'!J51+'[1]03_бро'!J51+'[1]04_бус'!J51+'[1]05_дро'!J51+'[1]06_жов'!J51+'[1]07_зол'!J51+'[1]08_льв'!J51+'[1]09_рав'!J51+'[1]10_рад'!J51+'[1]11_сам'!J51+'[1]12_ско'!J51+'[1]13_сла'!J51+'[1]14_стс'!J51+'[1]15_стр'!J51+'[1]16_тур'!J51+'[1]17_нпп'!J51+'[1]18_лснц'!J51</f>
        <v>400</v>
      </c>
      <c r="K51" s="326">
        <f>'[1]01_біб'!K51+'[1]02_бор'!K51+'[1]03_бро'!K51+'[1]04_бус'!K51+'[1]05_дро'!K51+'[1]06_жов'!K51+'[1]07_зол'!K51+'[1]08_льв'!K51+'[1]09_рав'!K51+'[1]10_рад'!K51+'[1]11_сам'!K51+'[1]12_ско'!K51+'[1]13_сла'!K51+'[1]14_стс'!K51+'[1]15_стр'!K51+'[1]16_тур'!K51+'[1]17_нпп'!K51+'[1]18_лснц'!K51</f>
        <v>3357</v>
      </c>
      <c r="L51" s="326">
        <f>'[1]01_біб'!L51+'[1]02_бор'!L51+'[1]03_бро'!L51+'[1]04_бус'!L51+'[1]05_дро'!L51+'[1]06_жов'!L51+'[1]07_зол'!L51+'[1]08_льв'!L51+'[1]09_рав'!L51+'[1]10_рад'!L51+'[1]11_сам'!L51+'[1]12_ско'!L51+'[1]13_сла'!L51+'[1]14_стс'!L51+'[1]15_стр'!L51+'[1]16_тур'!L51+'[1]17_нпп'!L51+'[1]18_лснц'!L51</f>
        <v>0</v>
      </c>
      <c r="M51" s="326">
        <f>'[1]01_біб'!M51+'[1]02_бор'!M51+'[1]03_бро'!M51+'[1]04_бус'!M51+'[1]05_дро'!M51+'[1]06_жов'!M51+'[1]07_зол'!M51+'[1]08_льв'!M51+'[1]09_рав'!M51+'[1]10_рад'!M51+'[1]11_сам'!M51+'[1]12_ско'!M51+'[1]13_сла'!M51+'[1]14_стс'!M51+'[1]15_стр'!M51+'[1]16_тур'!M51+'[1]17_нпп'!M51+'[1]18_лснц'!M51</f>
        <v>3357</v>
      </c>
    </row>
    <row r="52" spans="1:13" ht="18.75">
      <c r="A52" s="327">
        <v>41</v>
      </c>
      <c r="B52" s="328" t="s">
        <v>52</v>
      </c>
      <c r="C52" s="328" t="s">
        <v>53</v>
      </c>
      <c r="D52" s="325">
        <f t="shared" si="0"/>
        <v>15498</v>
      </c>
      <c r="E52" s="326">
        <f>'[1]01_біб'!E52+'[1]02_бор'!E52+'[1]03_бро'!E52+'[1]04_бус'!E52+'[1]05_дро'!E52+'[1]06_жов'!E52+'[1]07_зол'!E52+'[1]08_льв'!E52+'[1]09_рав'!E52+'[1]10_рад'!E52+'[1]11_сам'!E52+'[1]12_ско'!E52+'[1]13_сла'!E52+'[1]14_стс'!E52+'[1]15_стр'!E52+'[1]16_тур'!E52+'[1]17_нпп'!E52+'[1]18_лснц'!E52</f>
        <v>5640</v>
      </c>
      <c r="F52" s="326">
        <f>'[1]01_біб'!F52+'[1]02_бор'!F52+'[1]03_бро'!F52+'[1]04_бус'!F52+'[1]05_дро'!F52+'[1]06_жов'!F52+'[1]07_зол'!F52+'[1]08_льв'!F52+'[1]09_рав'!F52+'[1]10_рад'!F52+'[1]11_сам'!F52+'[1]12_ско'!F52+'[1]13_сла'!F52+'[1]14_стс'!F52+'[1]15_стр'!F52+'[1]16_тур'!F52+'[1]17_нпп'!F52+'[1]18_лснц'!F52</f>
        <v>9858</v>
      </c>
      <c r="G52" s="326">
        <f>'[1]01_біб'!G52+'[1]02_бор'!G52+'[1]03_бро'!G52+'[1]04_бус'!G52+'[1]05_дро'!G52+'[1]06_жов'!G52+'[1]07_зол'!G52+'[1]08_льв'!G52+'[1]09_рав'!G52+'[1]10_рад'!G52+'[1]11_сам'!G52+'[1]12_ско'!G52+'[1]13_сла'!G52+'[1]14_стс'!G52+'[1]15_стр'!G52+'[1]16_тур'!G52+'[1]17_нпп'!G52+'[1]18_лснц'!G52</f>
        <v>184</v>
      </c>
      <c r="H52" s="326">
        <f>'[1]01_біб'!H52+'[1]02_бор'!H52+'[1]03_бро'!H52+'[1]04_бус'!H52+'[1]05_дро'!H52+'[1]06_жов'!H52+'[1]07_зол'!H52+'[1]08_льв'!H52+'[1]09_рав'!H52+'[1]10_рад'!H52+'[1]11_сам'!H52+'[1]12_ско'!H52+'[1]13_сла'!H52+'[1]14_стс'!H52+'[1]15_стр'!H52+'[1]16_тур'!H52+'[1]17_нпп'!H52+'[1]18_лснц'!H52</f>
        <v>190</v>
      </c>
      <c r="I52" s="326">
        <f>'[1]01_біб'!I52+'[1]02_бор'!I52+'[1]03_бро'!I52+'[1]04_бус'!I52+'[1]05_дро'!I52+'[1]06_жов'!I52+'[1]07_зол'!I52+'[1]08_льв'!I52+'[1]09_рав'!I52+'[1]10_рад'!I52+'[1]11_сам'!I52+'[1]12_ско'!I52+'[1]13_сла'!I52+'[1]14_стс'!I52+'[1]15_стр'!I52+'[1]16_тур'!I52+'[1]17_нпп'!I52+'[1]18_лснц'!I52</f>
        <v>8819</v>
      </c>
      <c r="J52" s="326">
        <f>'[1]01_біб'!J52+'[1]02_бор'!J52+'[1]03_бро'!J52+'[1]04_бус'!J52+'[1]05_дро'!J52+'[1]06_жов'!J52+'[1]07_зол'!J52+'[1]08_льв'!J52+'[1]09_рав'!J52+'[1]10_рад'!J52+'[1]11_сам'!J52+'[1]12_ско'!J52+'[1]13_сла'!J52+'[1]14_стс'!J52+'[1]15_стр'!J52+'[1]16_тур'!J52+'[1]17_нпп'!J52+'[1]18_лснц'!J52</f>
        <v>200</v>
      </c>
      <c r="K52" s="326">
        <f>'[1]01_біб'!K52+'[1]02_бор'!K52+'[1]03_бро'!K52+'[1]04_бус'!K52+'[1]05_дро'!K52+'[1]06_жов'!K52+'[1]07_зол'!K52+'[1]08_льв'!K52+'[1]09_рав'!K52+'[1]10_рад'!K52+'[1]11_сам'!K52+'[1]12_ско'!K52+'[1]13_сла'!K52+'[1]14_стс'!K52+'[1]15_стр'!K52+'[1]16_тур'!K52+'[1]17_нпп'!K52+'[1]18_лснц'!K52</f>
        <v>6105</v>
      </c>
      <c r="L52" s="326">
        <f>'[1]01_біб'!L52+'[1]02_бор'!L52+'[1]03_бро'!L52+'[1]04_бус'!L52+'[1]05_дро'!L52+'[1]06_жов'!L52+'[1]07_зол'!L52+'[1]08_льв'!L52+'[1]09_рав'!L52+'[1]10_рад'!L52+'[1]11_сам'!L52+'[1]12_ско'!L52+'[1]13_сла'!L52+'[1]14_стс'!L52+'[1]15_стр'!L52+'[1]16_тур'!L52+'[1]17_нпп'!L52+'[1]18_лснц'!L52</f>
        <v>0</v>
      </c>
      <c r="M52" s="326">
        <f>'[1]01_біб'!M52+'[1]02_бор'!M52+'[1]03_бро'!M52+'[1]04_бус'!M52+'[1]05_дро'!M52+'[1]06_жов'!M52+'[1]07_зол'!M52+'[1]08_льв'!M52+'[1]09_рав'!M52+'[1]10_рад'!M52+'[1]11_сам'!M52+'[1]12_ско'!M52+'[1]13_сла'!M52+'[1]14_стс'!M52+'[1]15_стр'!M52+'[1]16_тур'!M52+'[1]17_нпп'!M52+'[1]18_лснц'!M52</f>
        <v>6105</v>
      </c>
    </row>
    <row r="53" spans="1:13" ht="18.75">
      <c r="A53" s="327">
        <v>42</v>
      </c>
      <c r="B53" s="328" t="s">
        <v>52</v>
      </c>
      <c r="C53" s="328" t="s">
        <v>50</v>
      </c>
      <c r="D53" s="325">
        <f t="shared" si="0"/>
        <v>9987</v>
      </c>
      <c r="E53" s="326">
        <f>'[1]01_біб'!E53+'[1]02_бор'!E53+'[1]03_бро'!E53+'[1]04_бус'!E53+'[1]05_дро'!E53+'[1]06_жов'!E53+'[1]07_зол'!E53+'[1]08_льв'!E53+'[1]09_рав'!E53+'[1]10_рад'!E53+'[1]11_сам'!E53+'[1]12_ско'!E53+'[1]13_сла'!E53+'[1]14_стс'!E53+'[1]15_стр'!E53+'[1]16_тур'!E53+'[1]17_нпп'!E53+'[1]18_лснц'!E53</f>
        <v>7394</v>
      </c>
      <c r="F53" s="326">
        <f>'[1]01_біб'!F53+'[1]02_бор'!F53+'[1]03_бро'!F53+'[1]04_бус'!F53+'[1]05_дро'!F53+'[1]06_жов'!F53+'[1]07_зол'!F53+'[1]08_льв'!F53+'[1]09_рав'!F53+'[1]10_рад'!F53+'[1]11_сам'!F53+'[1]12_ско'!F53+'[1]13_сла'!F53+'[1]14_стс'!F53+'[1]15_стр'!F53+'[1]16_тур'!F53+'[1]17_нпп'!F53+'[1]18_лснц'!F53</f>
        <v>2593</v>
      </c>
      <c r="G53" s="326">
        <f>'[1]01_біб'!G53+'[1]02_бор'!G53+'[1]03_бро'!G53+'[1]04_бус'!G53+'[1]05_дро'!G53+'[1]06_жов'!G53+'[1]07_зол'!G53+'[1]08_льв'!G53+'[1]09_рав'!G53+'[1]10_рад'!G53+'[1]11_сам'!G53+'[1]12_ско'!G53+'[1]13_сла'!G53+'[1]14_стс'!G53+'[1]15_стр'!G53+'[1]16_тур'!G53+'[1]17_нпп'!G53+'[1]18_лснц'!G53</f>
        <v>100</v>
      </c>
      <c r="H53" s="326">
        <f>'[1]01_біб'!H53+'[1]02_бор'!H53+'[1]03_бро'!H53+'[1]04_бус'!H53+'[1]05_дро'!H53+'[1]06_жов'!H53+'[1]07_зол'!H53+'[1]08_льв'!H53+'[1]09_рав'!H53+'[1]10_рад'!H53+'[1]11_сам'!H53+'[1]12_ско'!H53+'[1]13_сла'!H53+'[1]14_стс'!H53+'[1]15_стр'!H53+'[1]16_тур'!H53+'[1]17_нпп'!H53+'[1]18_лснц'!H53</f>
        <v>705</v>
      </c>
      <c r="I53" s="326">
        <f>'[1]01_біб'!I53+'[1]02_бор'!I53+'[1]03_бро'!I53+'[1]04_бус'!I53+'[1]05_дро'!I53+'[1]06_жов'!I53+'[1]07_зол'!I53+'[1]08_льв'!I53+'[1]09_рав'!I53+'[1]10_рад'!I53+'[1]11_сам'!I53+'[1]12_ско'!I53+'[1]13_сла'!I53+'[1]14_стс'!I53+'[1]15_стр'!I53+'[1]16_тур'!I53+'[1]17_нпп'!I53+'[1]18_лснц'!I53</f>
        <v>3173</v>
      </c>
      <c r="J53" s="326">
        <f>'[1]01_біб'!J53+'[1]02_бор'!J53+'[1]03_бро'!J53+'[1]04_бус'!J53+'[1]05_дро'!J53+'[1]06_жов'!J53+'[1]07_зол'!J53+'[1]08_льв'!J53+'[1]09_рав'!J53+'[1]10_рад'!J53+'[1]11_сам'!J53+'[1]12_ско'!J53+'[1]13_сла'!J53+'[1]14_стс'!J53+'[1]15_стр'!J53+'[1]16_тур'!J53+'[1]17_нпп'!J53+'[1]18_лснц'!J53</f>
        <v>0</v>
      </c>
      <c r="K53" s="326">
        <f>'[1]01_біб'!K53+'[1]02_бор'!K53+'[1]03_бро'!K53+'[1]04_бус'!K53+'[1]05_дро'!K53+'[1]06_жов'!K53+'[1]07_зол'!K53+'[1]08_льв'!K53+'[1]09_рав'!K53+'[1]10_рад'!K53+'[1]11_сам'!K53+'[1]12_ско'!K53+'[1]13_сла'!K53+'[1]14_стс'!K53+'[1]15_стр'!K53+'[1]16_тур'!K53+'[1]17_нпп'!K53+'[1]18_лснц'!K53</f>
        <v>6009</v>
      </c>
      <c r="L53" s="326">
        <f>'[1]01_біб'!L53+'[1]02_бор'!L53+'[1]03_бро'!L53+'[1]04_бус'!L53+'[1]05_дро'!L53+'[1]06_жов'!L53+'[1]07_зол'!L53+'[1]08_льв'!L53+'[1]09_рав'!L53+'[1]10_рад'!L53+'[1]11_сам'!L53+'[1]12_ско'!L53+'[1]13_сла'!L53+'[1]14_стс'!L53+'[1]15_стр'!L53+'[1]16_тур'!L53+'[1]17_нпп'!L53+'[1]18_лснц'!L53</f>
        <v>0</v>
      </c>
      <c r="M53" s="326">
        <f>'[1]01_біб'!M53+'[1]02_бор'!M53+'[1]03_бро'!M53+'[1]04_бус'!M53+'[1]05_дро'!M53+'[1]06_жов'!M53+'[1]07_зол'!M53+'[1]08_льв'!M53+'[1]09_рав'!M53+'[1]10_рад'!M53+'[1]11_сам'!M53+'[1]12_ско'!M53+'[1]13_сла'!M53+'[1]14_стс'!M53+'[1]15_стр'!M53+'[1]16_тур'!M53+'[1]17_нпп'!M53+'[1]18_лснц'!M53</f>
        <v>6009</v>
      </c>
    </row>
    <row r="54" spans="1:13" ht="18.75">
      <c r="A54" s="327">
        <v>43</v>
      </c>
      <c r="B54" s="328" t="s">
        <v>52</v>
      </c>
      <c r="C54" s="328" t="s">
        <v>42</v>
      </c>
      <c r="D54" s="325">
        <f t="shared" si="0"/>
        <v>1195</v>
      </c>
      <c r="E54" s="326">
        <f>'[1]01_біб'!E54+'[1]02_бор'!E54+'[1]03_бро'!E54+'[1]04_бус'!E54+'[1]05_дро'!E54+'[1]06_жов'!E54+'[1]07_зол'!E54+'[1]08_льв'!E54+'[1]09_рав'!E54+'[1]10_рад'!E54+'[1]11_сам'!E54+'[1]12_ско'!E54+'[1]13_сла'!E54+'[1]14_стс'!E54+'[1]15_стр'!E54+'[1]16_тур'!E54+'[1]17_нпп'!E54+'[1]18_лснц'!E54</f>
        <v>1175</v>
      </c>
      <c r="F54" s="326">
        <f>'[1]01_біб'!F54+'[1]02_бор'!F54+'[1]03_бро'!F54+'[1]04_бус'!F54+'[1]05_дро'!F54+'[1]06_жов'!F54+'[1]07_зол'!F54+'[1]08_льв'!F54+'[1]09_рав'!F54+'[1]10_рад'!F54+'[1]11_сам'!F54+'[1]12_ско'!F54+'[1]13_сла'!F54+'[1]14_стс'!F54+'[1]15_стр'!F54+'[1]16_тур'!F54+'[1]17_нпп'!F54+'[1]18_лснц'!F54</f>
        <v>20</v>
      </c>
      <c r="G54" s="326">
        <f>'[1]01_біб'!G54+'[1]02_бор'!G54+'[1]03_бро'!G54+'[1]04_бус'!G54+'[1]05_дро'!G54+'[1]06_жов'!G54+'[1]07_зол'!G54+'[1]08_льв'!G54+'[1]09_рав'!G54+'[1]10_рад'!G54+'[1]11_сам'!G54+'[1]12_ско'!G54+'[1]13_сла'!G54+'[1]14_стс'!G54+'[1]15_стр'!G54+'[1]16_тур'!G54+'[1]17_нпп'!G54+'[1]18_лснц'!G54</f>
        <v>5</v>
      </c>
      <c r="H54" s="326">
        <f>'[1]01_біб'!H54+'[1]02_бор'!H54+'[1]03_бро'!H54+'[1]04_бус'!H54+'[1]05_дро'!H54+'[1]06_жов'!H54+'[1]07_зол'!H54+'[1]08_льв'!H54+'[1]09_рав'!H54+'[1]10_рад'!H54+'[1]11_сам'!H54+'[1]12_ско'!H54+'[1]13_сла'!H54+'[1]14_стс'!H54+'[1]15_стр'!H54+'[1]16_тур'!H54+'[1]17_нпп'!H54+'[1]18_лснц'!H54</f>
        <v>10</v>
      </c>
      <c r="I54" s="326">
        <f>'[1]01_біб'!I54+'[1]02_бор'!I54+'[1]03_бро'!I54+'[1]04_бус'!I54+'[1]05_дро'!I54+'[1]06_жов'!I54+'[1]07_зол'!I54+'[1]08_льв'!I54+'[1]09_рав'!I54+'[1]10_рад'!I54+'[1]11_сам'!I54+'[1]12_ско'!I54+'[1]13_сла'!I54+'[1]14_стс'!I54+'[1]15_стр'!I54+'[1]16_тур'!I54+'[1]17_нпп'!I54+'[1]18_лснц'!I54</f>
        <v>65</v>
      </c>
      <c r="J54" s="326">
        <f>'[1]01_біб'!J54+'[1]02_бор'!J54+'[1]03_бро'!J54+'[1]04_бус'!J54+'[1]05_дро'!J54+'[1]06_жов'!J54+'[1]07_зол'!J54+'[1]08_льв'!J54+'[1]09_рав'!J54+'[1]10_рад'!J54+'[1]11_сам'!J54+'[1]12_ско'!J54+'[1]13_сла'!J54+'[1]14_стс'!J54+'[1]15_стр'!J54+'[1]16_тур'!J54+'[1]17_нпп'!J54+'[1]18_лснц'!J54</f>
        <v>0</v>
      </c>
      <c r="K54" s="326">
        <f>'[1]01_біб'!K54+'[1]02_бор'!K54+'[1]03_бро'!K54+'[1]04_бус'!K54+'[1]05_дро'!K54+'[1]06_жов'!K54+'[1]07_зол'!K54+'[1]08_льв'!K54+'[1]09_рав'!K54+'[1]10_рад'!K54+'[1]11_сам'!K54+'[1]12_ско'!K54+'[1]13_сла'!K54+'[1]14_стс'!K54+'[1]15_стр'!K54+'[1]16_тур'!K54+'[1]17_нпп'!K54+'[1]18_лснц'!K54</f>
        <v>1115</v>
      </c>
      <c r="L54" s="326">
        <f>'[1]01_біб'!L54+'[1]02_бор'!L54+'[1]03_бро'!L54+'[1]04_бус'!L54+'[1]05_дро'!L54+'[1]06_жов'!L54+'[1]07_зол'!L54+'[1]08_льв'!L54+'[1]09_рав'!L54+'[1]10_рад'!L54+'[1]11_сам'!L54+'[1]12_ско'!L54+'[1]13_сла'!L54+'[1]14_стс'!L54+'[1]15_стр'!L54+'[1]16_тур'!L54+'[1]17_нпп'!L54+'[1]18_лснц'!L54</f>
        <v>0</v>
      </c>
      <c r="M54" s="326">
        <f>'[1]01_біб'!M54+'[1]02_бор'!M54+'[1]03_бро'!M54+'[1]04_бус'!M54+'[1]05_дро'!M54+'[1]06_жов'!M54+'[1]07_зол'!M54+'[1]08_льв'!M54+'[1]09_рав'!M54+'[1]10_рад'!M54+'[1]11_сам'!M54+'[1]12_ско'!M54+'[1]13_сла'!M54+'[1]14_стс'!M54+'[1]15_стр'!M54+'[1]16_тур'!M54+'[1]17_нпп'!M54+'[1]18_лснц'!M54</f>
        <v>1115</v>
      </c>
    </row>
    <row r="55" spans="1:13" ht="18.75">
      <c r="A55" s="327">
        <v>44</v>
      </c>
      <c r="B55" s="328" t="s">
        <v>54</v>
      </c>
      <c r="C55" s="328" t="s">
        <v>21</v>
      </c>
      <c r="D55" s="325">
        <f t="shared" si="0"/>
        <v>100</v>
      </c>
      <c r="E55" s="326">
        <f>'[1]01_біб'!E55+'[1]02_бор'!E55+'[1]03_бро'!E55+'[1]04_бус'!E55+'[1]05_дро'!E55+'[1]06_жов'!E55+'[1]07_зол'!E55+'[1]08_льв'!E55+'[1]09_рав'!E55+'[1]10_рад'!E55+'[1]11_сам'!E55+'[1]12_ско'!E55+'[1]13_сла'!E55+'[1]14_стс'!E55+'[1]15_стр'!E55+'[1]16_тур'!E55+'[1]17_нпп'!E55+'[1]18_лснц'!E55</f>
        <v>100</v>
      </c>
      <c r="F55" s="326">
        <f>'[1]01_біб'!F55+'[1]02_бор'!F55+'[1]03_бро'!F55+'[1]04_бус'!F55+'[1]05_дро'!F55+'[1]06_жов'!F55+'[1]07_зол'!F55+'[1]08_льв'!F55+'[1]09_рав'!F55+'[1]10_рад'!F55+'[1]11_сам'!F55+'[1]12_ско'!F55+'[1]13_сла'!F55+'[1]14_стс'!F55+'[1]15_стр'!F55+'[1]16_тур'!F55+'[1]17_нпп'!F55+'[1]18_лснц'!F55</f>
        <v>0</v>
      </c>
      <c r="G55" s="326">
        <f>'[1]01_біб'!G55+'[1]02_бор'!G55+'[1]03_бро'!G55+'[1]04_бус'!G55+'[1]05_дро'!G55+'[1]06_жов'!G55+'[1]07_зол'!G55+'[1]08_льв'!G55+'[1]09_рав'!G55+'[1]10_рад'!G55+'[1]11_сам'!G55+'[1]12_ско'!G55+'[1]13_сла'!G55+'[1]14_стс'!G55+'[1]15_стр'!G55+'[1]16_тур'!G55+'[1]17_нпп'!G55+'[1]18_лснц'!G55</f>
        <v>100</v>
      </c>
      <c r="H55" s="326">
        <f>'[1]01_біб'!H55+'[1]02_бор'!H55+'[1]03_бро'!H55+'[1]04_бус'!H55+'[1]05_дро'!H55+'[1]06_жов'!H55+'[1]07_зол'!H55+'[1]08_льв'!H55+'[1]09_рав'!H55+'[1]10_рад'!H55+'[1]11_сам'!H55+'[1]12_ско'!H55+'[1]13_сла'!H55+'[1]14_стс'!H55+'[1]15_стр'!H55+'[1]16_тур'!H55+'[1]17_нпп'!H55+'[1]18_лснц'!H55</f>
        <v>0</v>
      </c>
      <c r="I55" s="326">
        <f>'[1]01_біб'!I55+'[1]02_бор'!I55+'[1]03_бро'!I55+'[1]04_бус'!I55+'[1]05_дро'!I55+'[1]06_жов'!I55+'[1]07_зол'!I55+'[1]08_льв'!I55+'[1]09_рав'!I55+'[1]10_рад'!I55+'[1]11_сам'!I55+'[1]12_ско'!I55+'[1]13_сла'!I55+'[1]14_стс'!I55+'[1]15_стр'!I55+'[1]16_тур'!I55+'[1]17_нпп'!I55+'[1]18_лснц'!I55</f>
        <v>0</v>
      </c>
      <c r="J55" s="326">
        <f>'[1]01_біб'!J55+'[1]02_бор'!J55+'[1]03_бро'!J55+'[1]04_бус'!J55+'[1]05_дро'!J55+'[1]06_жов'!J55+'[1]07_зол'!J55+'[1]08_льв'!J55+'[1]09_рав'!J55+'[1]10_рад'!J55+'[1]11_сам'!J55+'[1]12_ско'!J55+'[1]13_сла'!J55+'[1]14_стс'!J55+'[1]15_стр'!J55+'[1]16_тур'!J55+'[1]17_нпп'!J55+'[1]18_лснц'!J55</f>
        <v>0</v>
      </c>
      <c r="K55" s="326">
        <f>'[1]01_біб'!K55+'[1]02_бор'!K55+'[1]03_бро'!K55+'[1]04_бус'!K55+'[1]05_дро'!K55+'[1]06_жов'!K55+'[1]07_зол'!K55+'[1]08_льв'!K55+'[1]09_рав'!K55+'[1]10_рад'!K55+'[1]11_сам'!K55+'[1]12_ско'!K55+'[1]13_сла'!K55+'[1]14_стс'!K55+'[1]15_стр'!K55+'[1]16_тур'!K55+'[1]17_нпп'!K55+'[1]18_лснц'!K55</f>
        <v>0</v>
      </c>
      <c r="L55" s="326">
        <f>'[1]01_біб'!L55+'[1]02_бор'!L55+'[1]03_бро'!L55+'[1]04_бус'!L55+'[1]05_дро'!L55+'[1]06_жов'!L55+'[1]07_зол'!L55+'[1]08_льв'!L55+'[1]09_рав'!L55+'[1]10_рад'!L55+'[1]11_сам'!L55+'[1]12_ско'!L55+'[1]13_сла'!L55+'[1]14_стс'!L55+'[1]15_стр'!L55+'[1]16_тур'!L55+'[1]17_нпп'!L55+'[1]18_лснц'!L55</f>
        <v>0</v>
      </c>
      <c r="M55" s="326">
        <f>'[1]01_біб'!M55+'[1]02_бор'!M55+'[1]03_бро'!M55+'[1]04_бус'!M55+'[1]05_дро'!M55+'[1]06_жов'!M55+'[1]07_зол'!M55+'[1]08_льв'!M55+'[1]09_рав'!M55+'[1]10_рад'!M55+'[1]11_сам'!M55+'[1]12_ско'!M55+'[1]13_сла'!M55+'[1]14_стс'!M55+'[1]15_стр'!M55+'[1]16_тур'!M55+'[1]17_нпп'!M55+'[1]18_лснц'!M55</f>
        <v>0</v>
      </c>
    </row>
    <row r="56" spans="1:13" ht="18.75">
      <c r="A56" s="327">
        <v>45</v>
      </c>
      <c r="B56" s="328" t="s">
        <v>55</v>
      </c>
      <c r="C56" s="328" t="s">
        <v>44</v>
      </c>
      <c r="D56" s="325">
        <f t="shared" si="0"/>
        <v>780</v>
      </c>
      <c r="E56" s="326">
        <f>'[1]01_біб'!E56+'[1]02_бор'!E56+'[1]03_бро'!E56+'[1]04_бус'!E56+'[1]05_дро'!E56+'[1]06_жов'!E56+'[1]07_зол'!E56+'[1]08_льв'!E56+'[1]09_рав'!E56+'[1]10_рад'!E56+'[1]11_сам'!E56+'[1]12_ско'!E56+'[1]13_сла'!E56+'[1]14_стс'!E56+'[1]15_стр'!E56+'[1]16_тур'!E56+'[1]17_нпп'!E56+'[1]18_лснц'!E56</f>
        <v>0</v>
      </c>
      <c r="F56" s="326">
        <f>'[1]01_біб'!F56+'[1]02_бор'!F56+'[1]03_бро'!F56+'[1]04_бус'!F56+'[1]05_дро'!F56+'[1]06_жов'!F56+'[1]07_зол'!F56+'[1]08_льв'!F56+'[1]09_рав'!F56+'[1]10_рад'!F56+'[1]11_сам'!F56+'[1]12_ско'!F56+'[1]13_сла'!F56+'[1]14_стс'!F56+'[1]15_стр'!F56+'[1]16_тур'!F56+'[1]17_нпп'!F56+'[1]18_лснц'!F56</f>
        <v>780</v>
      </c>
      <c r="G56" s="326">
        <f>'[1]01_біб'!G56+'[1]02_бор'!G56+'[1]03_бро'!G56+'[1]04_бус'!G56+'[1]05_дро'!G56+'[1]06_жов'!G56+'[1]07_зол'!G56+'[1]08_льв'!G56+'[1]09_рав'!G56+'[1]10_рад'!G56+'[1]11_сам'!G56+'[1]12_ско'!G56+'[1]13_сла'!G56+'[1]14_стс'!G56+'[1]15_стр'!G56+'[1]16_тур'!G56+'[1]17_нпп'!G56+'[1]18_лснц'!G56</f>
        <v>0</v>
      </c>
      <c r="H56" s="326">
        <f>'[1]01_біб'!H56+'[1]02_бор'!H56+'[1]03_бро'!H56+'[1]04_бус'!H56+'[1]05_дро'!H56+'[1]06_жов'!H56+'[1]07_зол'!H56+'[1]08_льв'!H56+'[1]09_рав'!H56+'[1]10_рад'!H56+'[1]11_сам'!H56+'[1]12_ско'!H56+'[1]13_сла'!H56+'[1]14_стс'!H56+'[1]15_стр'!H56+'[1]16_тур'!H56+'[1]17_нпп'!H56+'[1]18_лснц'!H56</f>
        <v>0</v>
      </c>
      <c r="I56" s="326">
        <f>'[1]01_біб'!I56+'[1]02_бор'!I56+'[1]03_бро'!I56+'[1]04_бус'!I56+'[1]05_дро'!I56+'[1]06_жов'!I56+'[1]07_зол'!I56+'[1]08_льв'!I56+'[1]09_рав'!I56+'[1]10_рад'!I56+'[1]11_сам'!I56+'[1]12_ско'!I56+'[1]13_сла'!I56+'[1]14_стс'!I56+'[1]15_стр'!I56+'[1]16_тур'!I56+'[1]17_нпп'!I56+'[1]18_лснц'!I56</f>
        <v>780</v>
      </c>
      <c r="J56" s="326">
        <f>'[1]01_біб'!J56+'[1]02_бор'!J56+'[1]03_бро'!J56+'[1]04_бус'!J56+'[1]05_дро'!J56+'[1]06_жов'!J56+'[1]07_зол'!J56+'[1]08_льв'!J56+'[1]09_рав'!J56+'[1]10_рад'!J56+'[1]11_сам'!J56+'[1]12_ско'!J56+'[1]13_сла'!J56+'[1]14_стс'!J56+'[1]15_стр'!J56+'[1]16_тур'!J56+'[1]17_нпп'!J56+'[1]18_лснц'!J56</f>
        <v>0</v>
      </c>
      <c r="K56" s="326">
        <f>'[1]01_біб'!K56+'[1]02_бор'!K56+'[1]03_бро'!K56+'[1]04_бус'!K56+'[1]05_дро'!K56+'[1]06_жов'!K56+'[1]07_зол'!K56+'[1]08_льв'!K56+'[1]09_рав'!K56+'[1]10_рад'!K56+'[1]11_сам'!K56+'[1]12_ско'!K56+'[1]13_сла'!K56+'[1]14_стс'!K56+'[1]15_стр'!K56+'[1]16_тур'!K56+'[1]17_нпп'!K56+'[1]18_лснц'!K56</f>
        <v>0</v>
      </c>
      <c r="L56" s="326">
        <f>'[1]01_біб'!L56+'[1]02_бор'!L56+'[1]03_бро'!L56+'[1]04_бус'!L56+'[1]05_дро'!L56+'[1]06_жов'!L56+'[1]07_зол'!L56+'[1]08_льв'!L56+'[1]09_рав'!L56+'[1]10_рад'!L56+'[1]11_сам'!L56+'[1]12_ско'!L56+'[1]13_сла'!L56+'[1]14_стс'!L56+'[1]15_стр'!L56+'[1]16_тур'!L56+'[1]17_нпп'!L56+'[1]18_лснц'!L56</f>
        <v>0</v>
      </c>
      <c r="M56" s="326">
        <f>'[1]01_біб'!M56+'[1]02_бор'!M56+'[1]03_бро'!M56+'[1]04_бус'!M56+'[1]05_дро'!M56+'[1]06_жов'!M56+'[1]07_зол'!M56+'[1]08_льв'!M56+'[1]09_рав'!M56+'[1]10_рад'!M56+'[1]11_сам'!M56+'[1]12_ско'!M56+'[1]13_сла'!M56+'[1]14_стс'!M56+'[1]15_стр'!M56+'[1]16_тур'!M56+'[1]17_нпп'!M56+'[1]18_лснц'!M56</f>
        <v>0</v>
      </c>
    </row>
    <row r="57" spans="1:13" ht="18.75">
      <c r="A57" s="327">
        <v>46</v>
      </c>
      <c r="B57" s="328" t="s">
        <v>56</v>
      </c>
      <c r="C57" s="329" t="s">
        <v>57</v>
      </c>
      <c r="D57" s="325">
        <f t="shared" si="0"/>
        <v>81687</v>
      </c>
      <c r="E57" s="326">
        <f>'[1]01_біб'!E57+'[1]02_бор'!E57+'[1]03_бро'!E57+'[1]04_бус'!E57+'[1]05_дро'!E57+'[1]06_жов'!E57+'[1]07_зол'!E57+'[1]08_льв'!E57+'[1]09_рав'!E57+'[1]10_рад'!E57+'[1]11_сам'!E57+'[1]12_ско'!E57+'[1]13_сла'!E57+'[1]14_стс'!E57+'[1]15_стр'!E57+'[1]16_тур'!E57+'[1]17_нпп'!E57+'[1]18_лснц'!E57</f>
        <v>52949</v>
      </c>
      <c r="F57" s="326">
        <f>'[1]01_біб'!F57+'[1]02_бор'!F57+'[1]03_бро'!F57+'[1]04_бус'!F57+'[1]05_дро'!F57+'[1]06_жов'!F57+'[1]07_зол'!F57+'[1]08_льв'!F57+'[1]09_рав'!F57+'[1]10_рад'!F57+'[1]11_сам'!F57+'[1]12_ско'!F57+'[1]13_сла'!F57+'[1]14_стс'!F57+'[1]15_стр'!F57+'[1]16_тур'!F57+'[1]17_нпп'!F57+'[1]18_лснц'!F57</f>
        <v>28738</v>
      </c>
      <c r="G57" s="326">
        <f>'[1]01_біб'!G57+'[1]02_бор'!G57+'[1]03_бро'!G57+'[1]04_бус'!G57+'[1]05_дро'!G57+'[1]06_жов'!G57+'[1]07_зол'!G57+'[1]08_льв'!G57+'[1]09_рав'!G57+'[1]10_рад'!G57+'[1]11_сам'!G57+'[1]12_ско'!G57+'[1]13_сла'!G57+'[1]14_стс'!G57+'[1]15_стр'!G57+'[1]16_тур'!G57+'[1]17_нпп'!G57+'[1]18_лснц'!G57</f>
        <v>3257</v>
      </c>
      <c r="H57" s="326">
        <f>'[1]01_біб'!H57+'[1]02_бор'!H57+'[1]03_бро'!H57+'[1]04_бус'!H57+'[1]05_дро'!H57+'[1]06_жов'!H57+'[1]07_зол'!H57+'[1]08_льв'!H57+'[1]09_рав'!H57+'[1]10_рад'!H57+'[1]11_сам'!H57+'[1]12_ско'!H57+'[1]13_сла'!H57+'[1]14_стс'!H57+'[1]15_стр'!H57+'[1]16_тур'!H57+'[1]17_нпп'!H57+'[1]18_лснц'!H57</f>
        <v>31970</v>
      </c>
      <c r="I57" s="326">
        <f>'[1]01_біб'!I57+'[1]02_бор'!I57+'[1]03_бро'!I57+'[1]04_бус'!I57+'[1]05_дро'!I57+'[1]06_жов'!I57+'[1]07_зол'!I57+'[1]08_льв'!I57+'[1]09_рав'!I57+'[1]10_рад'!I57+'[1]11_сам'!I57+'[1]12_ско'!I57+'[1]13_сла'!I57+'[1]14_стс'!I57+'[1]15_стр'!I57+'[1]16_тур'!I57+'[1]17_нпп'!I57+'[1]18_лснц'!I57</f>
        <v>8000</v>
      </c>
      <c r="J57" s="326">
        <f>'[1]01_біб'!J57+'[1]02_бор'!J57+'[1]03_бро'!J57+'[1]04_бус'!J57+'[1]05_дро'!J57+'[1]06_жов'!J57+'[1]07_зол'!J57+'[1]08_льв'!J57+'[1]09_рав'!J57+'[1]10_рад'!J57+'[1]11_сам'!J57+'[1]12_ско'!J57+'[1]13_сла'!J57+'[1]14_стс'!J57+'[1]15_стр'!J57+'[1]16_тур'!J57+'[1]17_нпп'!J57+'[1]18_лснц'!J57</f>
        <v>11443</v>
      </c>
      <c r="K57" s="326">
        <f>'[1]01_біб'!K57+'[1]02_бор'!K57+'[1]03_бро'!K57+'[1]04_бус'!K57+'[1]05_дро'!K57+'[1]06_жов'!K57+'[1]07_зол'!K57+'[1]08_льв'!K57+'[1]09_рав'!K57+'[1]10_рад'!K57+'[1]11_сам'!K57+'[1]12_ско'!K57+'[1]13_сла'!K57+'[1]14_стс'!K57+'[1]15_стр'!K57+'[1]16_тур'!K57+'[1]17_нпп'!K57+'[1]18_лснц'!K57</f>
        <v>27017</v>
      </c>
      <c r="L57" s="326">
        <f>'[1]01_біб'!L57+'[1]02_бор'!L57+'[1]03_бро'!L57+'[1]04_бус'!L57+'[1]05_дро'!L57+'[1]06_жов'!L57+'[1]07_зол'!L57+'[1]08_льв'!L57+'[1]09_рав'!L57+'[1]10_рад'!L57+'[1]11_сам'!L57+'[1]12_ско'!L57+'[1]13_сла'!L57+'[1]14_стс'!L57+'[1]15_стр'!L57+'[1]16_тур'!L57+'[1]17_нпп'!L57+'[1]18_лснц'!L57</f>
        <v>0</v>
      </c>
      <c r="M57" s="326">
        <f>'[1]01_біб'!M57+'[1]02_бор'!M57+'[1]03_бро'!M57+'[1]04_бус'!M57+'[1]05_дро'!M57+'[1]06_жов'!M57+'[1]07_зол'!M57+'[1]08_льв'!M57+'[1]09_рав'!M57+'[1]10_рад'!M57+'[1]11_сам'!M57+'[1]12_ско'!M57+'[1]13_сла'!M57+'[1]14_стс'!M57+'[1]15_стр'!M57+'[1]16_тур'!M57+'[1]17_нпп'!M57+'[1]18_лснц'!M57</f>
        <v>27017</v>
      </c>
    </row>
    <row r="58" spans="1:13" ht="19.5" thickBot="1">
      <c r="A58" s="330"/>
      <c r="B58" s="331" t="s">
        <v>58</v>
      </c>
      <c r="C58" s="332"/>
      <c r="D58" s="333">
        <f aca="true" t="shared" si="1" ref="D58:M58">SUM(D12:D57)</f>
        <v>207235</v>
      </c>
      <c r="E58" s="333">
        <f t="shared" si="1"/>
        <v>139722</v>
      </c>
      <c r="F58" s="333">
        <f t="shared" si="1"/>
        <v>67513</v>
      </c>
      <c r="G58" s="333">
        <f t="shared" si="1"/>
        <v>4467</v>
      </c>
      <c r="H58" s="333">
        <f t="shared" si="1"/>
        <v>36566</v>
      </c>
      <c r="I58" s="333">
        <f t="shared" si="1"/>
        <v>47984</v>
      </c>
      <c r="J58" s="333">
        <f t="shared" si="1"/>
        <v>22109</v>
      </c>
      <c r="K58" s="333">
        <f t="shared" si="1"/>
        <v>96109</v>
      </c>
      <c r="L58" s="333">
        <f t="shared" si="1"/>
        <v>0</v>
      </c>
      <c r="M58" s="333">
        <f t="shared" si="1"/>
        <v>96109</v>
      </c>
    </row>
    <row r="60" ht="18.75" hidden="1">
      <c r="B60" s="72" t="s">
        <v>191</v>
      </c>
    </row>
  </sheetData>
  <sheetProtection/>
  <mergeCells count="15">
    <mergeCell ref="A2:M2"/>
    <mergeCell ref="A3:M3"/>
    <mergeCell ref="A4:M4"/>
    <mergeCell ref="A6:A10"/>
    <mergeCell ref="B6:B10"/>
    <mergeCell ref="C6:C10"/>
    <mergeCell ref="D6:F6"/>
    <mergeCell ref="G6:L6"/>
    <mergeCell ref="D7:D10"/>
    <mergeCell ref="E7:F7"/>
    <mergeCell ref="K7:L7"/>
    <mergeCell ref="E8:E10"/>
    <mergeCell ref="F8:F10"/>
    <mergeCell ref="K8:K10"/>
    <mergeCell ref="L8:L10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K10" sqref="K10"/>
    </sheetView>
  </sheetViews>
  <sheetFormatPr defaultColWidth="8.88671875" defaultRowHeight="18.75"/>
  <cols>
    <col min="1" max="1" width="5.10546875" style="0" customWidth="1"/>
    <col min="2" max="2" width="4.99609375" style="0" customWidth="1"/>
    <col min="3" max="3" width="21.5546875" style="0" customWidth="1"/>
    <col min="4" max="4" width="17.10546875" style="0" customWidth="1"/>
    <col min="7" max="7" width="13.6640625" style="0" customWidth="1"/>
  </cols>
  <sheetData>
    <row r="1" spans="1:7" ht="18.75">
      <c r="A1" s="1"/>
      <c r="B1" s="2" t="s">
        <v>59</v>
      </c>
      <c r="C1" s="1"/>
      <c r="D1" s="1"/>
      <c r="E1" s="1"/>
      <c r="F1" s="1"/>
      <c r="G1" s="1"/>
    </row>
    <row r="2" spans="1:7" ht="18.75">
      <c r="A2" s="1"/>
      <c r="B2" s="2" t="s">
        <v>163</v>
      </c>
      <c r="C2" s="1"/>
      <c r="D2" s="1"/>
      <c r="E2" s="1"/>
      <c r="F2" s="1"/>
      <c r="G2" s="1"/>
    </row>
    <row r="3" spans="1:7" ht="18.75">
      <c r="A3" s="1"/>
      <c r="B3" s="1"/>
      <c r="C3" s="1"/>
      <c r="D3" s="1"/>
      <c r="E3" s="1"/>
      <c r="F3" s="1"/>
      <c r="G3" s="1"/>
    </row>
    <row r="4" spans="1:7" ht="18.75">
      <c r="A4" s="3"/>
      <c r="B4" s="3"/>
      <c r="C4" s="3"/>
      <c r="D4" s="3"/>
      <c r="E4" s="3"/>
      <c r="F4" s="3"/>
      <c r="G4" s="4" t="s">
        <v>60</v>
      </c>
    </row>
    <row r="5" spans="1:7" ht="20.25">
      <c r="A5" s="356" t="s">
        <v>61</v>
      </c>
      <c r="B5" s="356"/>
      <c r="C5" s="356"/>
      <c r="D5" s="356"/>
      <c r="E5" s="356"/>
      <c r="F5" s="356"/>
      <c r="G5" s="356"/>
    </row>
    <row r="6" spans="1:7" ht="19.5" thickBot="1">
      <c r="A6" s="357" t="s">
        <v>192</v>
      </c>
      <c r="B6" s="357"/>
      <c r="C6" s="357"/>
      <c r="D6" s="357"/>
      <c r="E6" s="357"/>
      <c r="F6" s="357"/>
      <c r="G6" s="357"/>
    </row>
    <row r="7" spans="1:7" ht="38.25">
      <c r="A7" s="358" t="s">
        <v>105</v>
      </c>
      <c r="B7" s="29" t="s">
        <v>62</v>
      </c>
      <c r="C7" s="29" t="s">
        <v>63</v>
      </c>
      <c r="D7" s="29" t="s">
        <v>2</v>
      </c>
      <c r="E7" s="29" t="s">
        <v>3</v>
      </c>
      <c r="F7" s="30" t="s">
        <v>106</v>
      </c>
      <c r="G7" s="31" t="s">
        <v>64</v>
      </c>
    </row>
    <row r="8" spans="1:7" ht="18.75">
      <c r="A8" s="359"/>
      <c r="B8" s="27"/>
      <c r="C8" s="27"/>
      <c r="D8" s="27"/>
      <c r="E8" s="27"/>
      <c r="F8" s="27" t="s">
        <v>65</v>
      </c>
      <c r="G8" s="32"/>
    </row>
    <row r="9" spans="1:7" ht="18.75">
      <c r="A9" s="5">
        <v>1</v>
      </c>
      <c r="B9" s="6"/>
      <c r="C9" s="28" t="s">
        <v>72</v>
      </c>
      <c r="D9" s="255" t="s">
        <v>91</v>
      </c>
      <c r="E9" s="255" t="s">
        <v>92</v>
      </c>
      <c r="F9" s="17">
        <v>1000</v>
      </c>
      <c r="G9" s="256" t="s">
        <v>93</v>
      </c>
    </row>
    <row r="10" spans="1:7" ht="18.75">
      <c r="A10" s="5"/>
      <c r="B10" s="6"/>
      <c r="C10" s="28"/>
      <c r="D10" s="255" t="s">
        <v>91</v>
      </c>
      <c r="E10" s="255" t="s">
        <v>92</v>
      </c>
      <c r="F10" s="17">
        <v>2000</v>
      </c>
      <c r="G10" s="256" t="s">
        <v>96</v>
      </c>
    </row>
    <row r="11" spans="1:7" ht="18.75" hidden="1">
      <c r="A11" s="5"/>
      <c r="B11" s="6"/>
      <c r="C11" s="28"/>
      <c r="D11" s="255" t="s">
        <v>66</v>
      </c>
      <c r="E11" s="255" t="s">
        <v>79</v>
      </c>
      <c r="F11" s="17"/>
      <c r="G11" s="256" t="s">
        <v>73</v>
      </c>
    </row>
    <row r="12" spans="1:7" ht="18.75" hidden="1">
      <c r="A12" s="5"/>
      <c r="B12" s="6"/>
      <c r="C12" s="28"/>
      <c r="D12" s="255" t="s">
        <v>66</v>
      </c>
      <c r="E12" s="255" t="s">
        <v>26</v>
      </c>
      <c r="F12" s="17"/>
      <c r="G12" s="256" t="s">
        <v>73</v>
      </c>
    </row>
    <row r="13" spans="1:7" ht="18.75">
      <c r="A13" s="5"/>
      <c r="B13" s="6"/>
      <c r="C13" s="28"/>
      <c r="D13" s="73" t="s">
        <v>107</v>
      </c>
      <c r="E13" s="73"/>
      <c r="F13" s="74">
        <f>SUM(F9:F12)</f>
        <v>3000</v>
      </c>
      <c r="G13" s="33"/>
    </row>
    <row r="14" spans="4:7" ht="18.75" hidden="1">
      <c r="D14" s="257" t="s">
        <v>43</v>
      </c>
      <c r="E14" s="257" t="s">
        <v>92</v>
      </c>
      <c r="F14" s="18"/>
      <c r="G14" s="258" t="s">
        <v>96</v>
      </c>
    </row>
    <row r="15" spans="1:7" ht="18.75">
      <c r="A15" s="5">
        <v>2</v>
      </c>
      <c r="B15" s="6"/>
      <c r="C15" s="28" t="s">
        <v>84</v>
      </c>
      <c r="D15" s="259" t="s">
        <v>94</v>
      </c>
      <c r="E15" s="259" t="s">
        <v>101</v>
      </c>
      <c r="F15" s="18">
        <v>1000</v>
      </c>
      <c r="G15" s="258" t="s">
        <v>108</v>
      </c>
    </row>
    <row r="16" spans="1:7" ht="18.75" hidden="1">
      <c r="A16" s="5"/>
      <c r="B16" s="6"/>
      <c r="C16" s="28"/>
      <c r="D16" s="257" t="s">
        <v>66</v>
      </c>
      <c r="E16" s="257" t="s">
        <v>90</v>
      </c>
      <c r="F16" s="18"/>
      <c r="G16" s="260" t="s">
        <v>82</v>
      </c>
    </row>
    <row r="17" spans="1:7" ht="18.75" hidden="1">
      <c r="A17" s="5"/>
      <c r="B17" s="6"/>
      <c r="C17" s="28"/>
      <c r="D17" s="257" t="s">
        <v>66</v>
      </c>
      <c r="E17" s="257" t="s">
        <v>83</v>
      </c>
      <c r="F17" s="18"/>
      <c r="G17" s="260" t="s">
        <v>82</v>
      </c>
    </row>
    <row r="18" spans="1:7" ht="18.75">
      <c r="A18" s="5"/>
      <c r="B18" s="6"/>
      <c r="C18" s="28"/>
      <c r="D18" s="75" t="s">
        <v>107</v>
      </c>
      <c r="E18" s="75"/>
      <c r="F18" s="74">
        <f>SUM(F14:F17)</f>
        <v>1000</v>
      </c>
      <c r="G18" s="34"/>
    </row>
    <row r="19" spans="1:7" ht="18.75">
      <c r="A19" s="5">
        <v>3</v>
      </c>
      <c r="B19" s="6"/>
      <c r="C19" s="28" t="s">
        <v>74</v>
      </c>
      <c r="D19" s="259" t="s">
        <v>94</v>
      </c>
      <c r="E19" s="259" t="s">
        <v>101</v>
      </c>
      <c r="F19" s="40">
        <v>1200</v>
      </c>
      <c r="G19" s="261" t="s">
        <v>109</v>
      </c>
    </row>
    <row r="20" spans="1:7" ht="18.75">
      <c r="A20" s="5"/>
      <c r="B20" s="6"/>
      <c r="C20" s="28"/>
      <c r="D20" s="259" t="s">
        <v>94</v>
      </c>
      <c r="E20" s="259" t="s">
        <v>92</v>
      </c>
      <c r="F20" s="40">
        <v>2000</v>
      </c>
      <c r="G20" s="261" t="s">
        <v>103</v>
      </c>
    </row>
    <row r="21" spans="1:7" ht="18.75">
      <c r="A21" s="5"/>
      <c r="B21" s="6"/>
      <c r="C21" s="28"/>
      <c r="D21" s="259" t="s">
        <v>94</v>
      </c>
      <c r="E21" s="259" t="s">
        <v>92</v>
      </c>
      <c r="F21" s="40">
        <v>1800</v>
      </c>
      <c r="G21" s="261" t="s">
        <v>96</v>
      </c>
    </row>
    <row r="22" spans="1:7" ht="18.75" hidden="1">
      <c r="A22" s="5"/>
      <c r="B22" s="6"/>
      <c r="C22" s="28"/>
      <c r="D22" s="259" t="s">
        <v>66</v>
      </c>
      <c r="E22" s="259" t="s">
        <v>26</v>
      </c>
      <c r="F22" s="40"/>
      <c r="G22" s="261" t="s">
        <v>73</v>
      </c>
    </row>
    <row r="23" spans="1:7" ht="18.75">
      <c r="A23" s="5"/>
      <c r="B23" s="6"/>
      <c r="C23" s="28"/>
      <c r="D23" s="76" t="s">
        <v>107</v>
      </c>
      <c r="E23" s="76"/>
      <c r="F23" s="77">
        <f>SUM(F19:F22)</f>
        <v>5000</v>
      </c>
      <c r="G23" s="34"/>
    </row>
    <row r="24" spans="1:7" ht="18.75">
      <c r="A24" s="5">
        <v>4</v>
      </c>
      <c r="B24" s="6"/>
      <c r="C24" s="28" t="s">
        <v>78</v>
      </c>
      <c r="D24" s="262" t="s">
        <v>94</v>
      </c>
      <c r="E24" s="262" t="s">
        <v>92</v>
      </c>
      <c r="F24" s="12">
        <v>2500</v>
      </c>
      <c r="G24" s="263" t="s">
        <v>103</v>
      </c>
    </row>
    <row r="25" spans="1:7" ht="18.75">
      <c r="A25" s="5"/>
      <c r="B25" s="6"/>
      <c r="C25" s="28"/>
      <c r="D25" s="259" t="s">
        <v>94</v>
      </c>
      <c r="E25" s="259" t="s">
        <v>101</v>
      </c>
      <c r="F25" s="12">
        <v>1000</v>
      </c>
      <c r="G25" s="263" t="s">
        <v>108</v>
      </c>
    </row>
    <row r="26" spans="1:7" ht="18.75">
      <c r="A26" s="5"/>
      <c r="B26" s="6"/>
      <c r="C26" s="28"/>
      <c r="D26" s="262" t="s">
        <v>66</v>
      </c>
      <c r="E26" s="262" t="s">
        <v>77</v>
      </c>
      <c r="F26" s="12">
        <v>1500</v>
      </c>
      <c r="G26" s="263" t="s">
        <v>108</v>
      </c>
    </row>
    <row r="27" spans="1:7" ht="18.75">
      <c r="A27" s="9"/>
      <c r="B27" s="10"/>
      <c r="C27" s="28"/>
      <c r="D27" s="76" t="s">
        <v>107</v>
      </c>
      <c r="E27" s="76"/>
      <c r="F27" s="74">
        <f>SUM(F24:F26)</f>
        <v>5000</v>
      </c>
      <c r="G27" s="34"/>
    </row>
    <row r="28" spans="4:7" ht="18.75" hidden="1">
      <c r="D28" s="264" t="s">
        <v>94</v>
      </c>
      <c r="E28" s="264" t="s">
        <v>95</v>
      </c>
      <c r="F28" s="13"/>
      <c r="G28" s="265" t="s">
        <v>93</v>
      </c>
    </row>
    <row r="29" spans="1:7" ht="18.75">
      <c r="A29" s="9">
        <v>5</v>
      </c>
      <c r="B29" s="10"/>
      <c r="C29" s="25" t="s">
        <v>67</v>
      </c>
      <c r="D29" s="264" t="s">
        <v>94</v>
      </c>
      <c r="E29" s="264" t="s">
        <v>95</v>
      </c>
      <c r="F29" s="13">
        <v>1500</v>
      </c>
      <c r="G29" s="265" t="s">
        <v>96</v>
      </c>
    </row>
    <row r="30" spans="1:7" ht="18.75">
      <c r="A30" s="9"/>
      <c r="B30" s="10"/>
      <c r="C30" s="25"/>
      <c r="D30" s="264" t="s">
        <v>94</v>
      </c>
      <c r="E30" s="264" t="s">
        <v>95</v>
      </c>
      <c r="F30" s="13">
        <v>1500</v>
      </c>
      <c r="G30" s="265" t="s">
        <v>103</v>
      </c>
    </row>
    <row r="31" spans="1:7" ht="18.75">
      <c r="A31" s="9"/>
      <c r="B31" s="10"/>
      <c r="C31" s="25"/>
      <c r="D31" s="264" t="s">
        <v>66</v>
      </c>
      <c r="E31" s="264" t="s">
        <v>77</v>
      </c>
      <c r="F31" s="13">
        <v>600</v>
      </c>
      <c r="G31" s="265" t="s">
        <v>103</v>
      </c>
    </row>
    <row r="32" spans="1:7" ht="18.75">
      <c r="A32" s="9"/>
      <c r="B32" s="10"/>
      <c r="C32" s="25"/>
      <c r="D32" s="264" t="s">
        <v>94</v>
      </c>
      <c r="E32" s="264" t="s">
        <v>95</v>
      </c>
      <c r="F32" s="13">
        <v>500</v>
      </c>
      <c r="G32" s="265" t="s">
        <v>189</v>
      </c>
    </row>
    <row r="33" spans="1:7" ht="18.75" hidden="1">
      <c r="A33" s="9"/>
      <c r="B33" s="10"/>
      <c r="C33" s="25"/>
      <c r="D33" s="264" t="s">
        <v>66</v>
      </c>
      <c r="E33" s="264" t="s">
        <v>90</v>
      </c>
      <c r="F33" s="13"/>
      <c r="G33" s="265" t="s">
        <v>73</v>
      </c>
    </row>
    <row r="34" spans="1:7" ht="18.75" hidden="1">
      <c r="A34" s="9"/>
      <c r="B34" s="10"/>
      <c r="C34" s="25"/>
      <c r="D34" s="264" t="s">
        <v>66</v>
      </c>
      <c r="E34" s="264" t="s">
        <v>90</v>
      </c>
      <c r="F34" s="13"/>
      <c r="G34" s="266" t="s">
        <v>82</v>
      </c>
    </row>
    <row r="35" spans="1:7" ht="18.75">
      <c r="A35" s="9"/>
      <c r="B35" s="10"/>
      <c r="C35" s="25"/>
      <c r="D35" s="76" t="s">
        <v>107</v>
      </c>
      <c r="E35" s="76"/>
      <c r="F35" s="74">
        <f>SUM(F28:F34)</f>
        <v>4100</v>
      </c>
      <c r="G35" s="34"/>
    </row>
    <row r="36" spans="4:7" ht="18.75" hidden="1">
      <c r="D36" s="267" t="s">
        <v>94</v>
      </c>
      <c r="E36" s="267" t="s">
        <v>95</v>
      </c>
      <c r="F36" s="14"/>
      <c r="G36" s="268" t="s">
        <v>96</v>
      </c>
    </row>
    <row r="37" spans="1:7" ht="18.75">
      <c r="A37" s="9">
        <v>6</v>
      </c>
      <c r="B37" s="10"/>
      <c r="C37" s="25" t="s">
        <v>69</v>
      </c>
      <c r="D37" s="267" t="s">
        <v>66</v>
      </c>
      <c r="E37" s="267" t="s">
        <v>77</v>
      </c>
      <c r="F37" s="40">
        <v>500</v>
      </c>
      <c r="G37" s="261" t="s">
        <v>189</v>
      </c>
    </row>
    <row r="38" spans="1:7" ht="18.75">
      <c r="A38" s="9"/>
      <c r="B38" s="10"/>
      <c r="C38" s="25"/>
      <c r="D38" s="267" t="s">
        <v>66</v>
      </c>
      <c r="E38" s="267" t="s">
        <v>77</v>
      </c>
      <c r="F38" s="14">
        <v>1000</v>
      </c>
      <c r="G38" s="268" t="s">
        <v>82</v>
      </c>
    </row>
    <row r="39" spans="1:7" ht="18.75" hidden="1">
      <c r="A39" s="9"/>
      <c r="B39" s="10"/>
      <c r="C39" s="25"/>
      <c r="D39" s="267" t="s">
        <v>66</v>
      </c>
      <c r="E39" s="267" t="s">
        <v>25</v>
      </c>
      <c r="F39" s="14"/>
      <c r="G39" s="269" t="s">
        <v>68</v>
      </c>
    </row>
    <row r="40" spans="1:7" ht="18.75" hidden="1">
      <c r="A40" s="9"/>
      <c r="B40" s="10"/>
      <c r="C40" s="25"/>
      <c r="D40" s="267" t="s">
        <v>66</v>
      </c>
      <c r="E40" s="267" t="s">
        <v>77</v>
      </c>
      <c r="F40" s="14"/>
      <c r="G40" s="268" t="s">
        <v>73</v>
      </c>
    </row>
    <row r="41" spans="1:7" ht="18.75">
      <c r="A41" s="9"/>
      <c r="B41" s="10"/>
      <c r="C41" s="25"/>
      <c r="D41" s="76" t="s">
        <v>107</v>
      </c>
      <c r="E41" s="76"/>
      <c r="F41" s="74">
        <f>SUM(F36:F40)</f>
        <v>1500</v>
      </c>
      <c r="G41" s="34"/>
    </row>
    <row r="42" spans="1:7" ht="18.75">
      <c r="A42" s="9">
        <v>7</v>
      </c>
      <c r="B42" s="10"/>
      <c r="C42" s="25" t="s">
        <v>75</v>
      </c>
      <c r="D42" s="270" t="s">
        <v>94</v>
      </c>
      <c r="E42" s="270" t="s">
        <v>95</v>
      </c>
      <c r="F42" s="41">
        <v>500</v>
      </c>
      <c r="G42" s="271" t="s">
        <v>93</v>
      </c>
    </row>
    <row r="43" spans="1:7" ht="18.75">
      <c r="A43" s="9"/>
      <c r="B43" s="10"/>
      <c r="C43" s="25"/>
      <c r="D43" s="270" t="s">
        <v>94</v>
      </c>
      <c r="E43" s="270" t="s">
        <v>95</v>
      </c>
      <c r="F43" s="41">
        <v>1100</v>
      </c>
      <c r="G43" s="271" t="s">
        <v>96</v>
      </c>
    </row>
    <row r="44" spans="1:7" ht="18.75">
      <c r="A44" s="9"/>
      <c r="B44" s="10"/>
      <c r="C44" s="25"/>
      <c r="D44" s="270" t="s">
        <v>66</v>
      </c>
      <c r="E44" s="270" t="s">
        <v>77</v>
      </c>
      <c r="F44" s="41">
        <v>500</v>
      </c>
      <c r="G44" s="271" t="s">
        <v>103</v>
      </c>
    </row>
    <row r="45" spans="1:7" ht="18.75">
      <c r="A45" s="9"/>
      <c r="B45" s="10"/>
      <c r="C45" s="25"/>
      <c r="D45" s="270" t="s">
        <v>94</v>
      </c>
      <c r="E45" s="270" t="s">
        <v>95</v>
      </c>
      <c r="F45" s="41">
        <v>500</v>
      </c>
      <c r="G45" s="271" t="s">
        <v>189</v>
      </c>
    </row>
    <row r="46" spans="1:7" ht="18.75">
      <c r="A46" s="9"/>
      <c r="B46" s="10"/>
      <c r="C46" s="25"/>
      <c r="D46" s="76" t="s">
        <v>107</v>
      </c>
      <c r="E46" s="76"/>
      <c r="F46" s="74">
        <f>SUM(F42:F45)</f>
        <v>2600</v>
      </c>
      <c r="G46" s="34"/>
    </row>
    <row r="47" spans="1:7" ht="18.75">
      <c r="A47" s="9">
        <v>8</v>
      </c>
      <c r="B47" s="10"/>
      <c r="C47" s="25" t="s">
        <v>97</v>
      </c>
      <c r="D47" s="270" t="s">
        <v>94</v>
      </c>
      <c r="E47" s="270" t="s">
        <v>95</v>
      </c>
      <c r="F47" s="41">
        <v>200</v>
      </c>
      <c r="G47" s="271" t="s">
        <v>96</v>
      </c>
    </row>
    <row r="48" spans="1:7" ht="18.75">
      <c r="A48" s="9"/>
      <c r="B48" s="10"/>
      <c r="C48" s="25"/>
      <c r="D48" s="76" t="s">
        <v>107</v>
      </c>
      <c r="E48" s="76"/>
      <c r="F48" s="74">
        <f>F47</f>
        <v>200</v>
      </c>
      <c r="G48" s="34"/>
    </row>
    <row r="49" spans="1:7" ht="18.75">
      <c r="A49" s="9">
        <v>9</v>
      </c>
      <c r="B49" s="10"/>
      <c r="C49" s="25" t="s">
        <v>80</v>
      </c>
      <c r="D49" s="272" t="s">
        <v>66</v>
      </c>
      <c r="E49" s="272" t="s">
        <v>77</v>
      </c>
      <c r="F49" s="19">
        <v>700</v>
      </c>
      <c r="G49" s="273" t="s">
        <v>108</v>
      </c>
    </row>
    <row r="50" spans="1:7" ht="18.75">
      <c r="A50" s="9"/>
      <c r="B50" s="10"/>
      <c r="C50" s="25"/>
      <c r="D50" s="272" t="s">
        <v>94</v>
      </c>
      <c r="E50" s="272" t="s">
        <v>98</v>
      </c>
      <c r="F50" s="19">
        <v>1500</v>
      </c>
      <c r="G50" s="274" t="s">
        <v>108</v>
      </c>
    </row>
    <row r="51" spans="1:7" ht="18.75">
      <c r="A51" s="9"/>
      <c r="B51" s="10"/>
      <c r="C51" s="25"/>
      <c r="D51" s="76" t="s">
        <v>107</v>
      </c>
      <c r="E51" s="76"/>
      <c r="F51" s="74">
        <f>SUM(F49:F50)</f>
        <v>2200</v>
      </c>
      <c r="G51" s="34"/>
    </row>
    <row r="52" spans="4:7" ht="18.75" hidden="1">
      <c r="D52" s="275" t="s">
        <v>66</v>
      </c>
      <c r="E52" s="275" t="s">
        <v>25</v>
      </c>
      <c r="F52" s="23"/>
      <c r="G52" s="276" t="s">
        <v>68</v>
      </c>
    </row>
    <row r="53" spans="1:7" ht="18.75">
      <c r="A53" s="9">
        <v>10</v>
      </c>
      <c r="B53" s="10"/>
      <c r="C53" s="25" t="s">
        <v>70</v>
      </c>
      <c r="D53" s="272" t="s">
        <v>94</v>
      </c>
      <c r="E53" s="277" t="s">
        <v>95</v>
      </c>
      <c r="F53" s="23">
        <v>500</v>
      </c>
      <c r="G53" s="276" t="s">
        <v>103</v>
      </c>
    </row>
    <row r="54" spans="1:7" ht="18.75">
      <c r="A54" s="9"/>
      <c r="B54" s="10"/>
      <c r="C54" s="25"/>
      <c r="D54" s="272" t="s">
        <v>94</v>
      </c>
      <c r="E54" s="272" t="s">
        <v>98</v>
      </c>
      <c r="F54" s="23">
        <v>500</v>
      </c>
      <c r="G54" s="276" t="s">
        <v>108</v>
      </c>
    </row>
    <row r="55" spans="1:7" ht="18.75">
      <c r="A55" s="9"/>
      <c r="B55" s="10"/>
      <c r="C55" s="25"/>
      <c r="D55" s="275" t="s">
        <v>66</v>
      </c>
      <c r="E55" s="275" t="s">
        <v>77</v>
      </c>
      <c r="F55" s="23">
        <v>500</v>
      </c>
      <c r="G55" s="276" t="s">
        <v>103</v>
      </c>
    </row>
    <row r="56" spans="1:7" ht="18.75">
      <c r="A56" s="9"/>
      <c r="B56" s="10"/>
      <c r="C56" s="25"/>
      <c r="D56" s="76" t="s">
        <v>107</v>
      </c>
      <c r="E56" s="76"/>
      <c r="F56" s="74">
        <f>SUM(F52:F55)</f>
        <v>1500</v>
      </c>
      <c r="G56" s="34"/>
    </row>
    <row r="57" spans="1:7" ht="18.75">
      <c r="A57" s="9">
        <v>11</v>
      </c>
      <c r="B57" s="10"/>
      <c r="C57" s="25" t="s">
        <v>81</v>
      </c>
      <c r="D57" s="277" t="s">
        <v>94</v>
      </c>
      <c r="E57" s="277" t="s">
        <v>95</v>
      </c>
      <c r="F57" s="15">
        <v>1200</v>
      </c>
      <c r="G57" s="278" t="s">
        <v>96</v>
      </c>
    </row>
    <row r="58" spans="1:7" ht="18.75">
      <c r="A58" s="9"/>
      <c r="B58" s="10"/>
      <c r="C58" s="25"/>
      <c r="D58" s="277" t="s">
        <v>94</v>
      </c>
      <c r="E58" s="277" t="s">
        <v>100</v>
      </c>
      <c r="F58" s="15">
        <v>500</v>
      </c>
      <c r="G58" s="279" t="s">
        <v>108</v>
      </c>
    </row>
    <row r="59" spans="1:7" ht="18.75">
      <c r="A59" s="9"/>
      <c r="B59" s="10"/>
      <c r="C59" s="25"/>
      <c r="D59" s="277" t="s">
        <v>94</v>
      </c>
      <c r="E59" s="277" t="s">
        <v>95</v>
      </c>
      <c r="F59" s="15">
        <v>500</v>
      </c>
      <c r="G59" s="279" t="s">
        <v>103</v>
      </c>
    </row>
    <row r="60" spans="1:7" ht="18.75">
      <c r="A60" s="9"/>
      <c r="B60" s="10"/>
      <c r="C60" s="25"/>
      <c r="D60" s="277" t="s">
        <v>66</v>
      </c>
      <c r="E60" s="277" t="s">
        <v>77</v>
      </c>
      <c r="F60" s="15">
        <v>500</v>
      </c>
      <c r="G60" s="278" t="s">
        <v>103</v>
      </c>
    </row>
    <row r="61" spans="1:7" ht="18.75">
      <c r="A61" s="9"/>
      <c r="B61" s="10"/>
      <c r="C61" s="25"/>
      <c r="D61" s="76" t="s">
        <v>107</v>
      </c>
      <c r="E61" s="76"/>
      <c r="F61" s="74">
        <f>SUM(F57:F60)</f>
        <v>2700</v>
      </c>
      <c r="G61" s="34"/>
    </row>
    <row r="62" spans="1:7" ht="18.75">
      <c r="A62" s="9">
        <v>12</v>
      </c>
      <c r="B62" s="10"/>
      <c r="C62" s="25" t="s">
        <v>85</v>
      </c>
      <c r="D62" s="280" t="s">
        <v>94</v>
      </c>
      <c r="E62" s="280" t="s">
        <v>95</v>
      </c>
      <c r="F62" s="20">
        <v>500</v>
      </c>
      <c r="G62" s="281" t="s">
        <v>93</v>
      </c>
    </row>
    <row r="63" spans="1:7" ht="18.75">
      <c r="A63" s="9"/>
      <c r="B63" s="10"/>
      <c r="C63" s="25"/>
      <c r="D63" s="280" t="s">
        <v>94</v>
      </c>
      <c r="E63" s="280" t="s">
        <v>100</v>
      </c>
      <c r="F63" s="20">
        <v>1000</v>
      </c>
      <c r="G63" s="281" t="s">
        <v>99</v>
      </c>
    </row>
    <row r="64" spans="1:7" ht="18.75">
      <c r="A64" s="9"/>
      <c r="B64" s="10"/>
      <c r="C64" s="25"/>
      <c r="D64" s="280" t="s">
        <v>94</v>
      </c>
      <c r="E64" s="280" t="s">
        <v>95</v>
      </c>
      <c r="F64" s="20">
        <v>500</v>
      </c>
      <c r="G64" s="281" t="s">
        <v>189</v>
      </c>
    </row>
    <row r="65" spans="1:7" ht="18.75" hidden="1">
      <c r="A65" s="9"/>
      <c r="B65" s="10"/>
      <c r="C65" s="25"/>
      <c r="D65" s="280" t="s">
        <v>66</v>
      </c>
      <c r="E65" s="280" t="s">
        <v>83</v>
      </c>
      <c r="F65" s="20"/>
      <c r="G65" s="282" t="s">
        <v>82</v>
      </c>
    </row>
    <row r="66" spans="1:7" ht="18.75">
      <c r="A66" s="9"/>
      <c r="B66" s="10"/>
      <c r="C66" s="25"/>
      <c r="D66" s="76" t="s">
        <v>107</v>
      </c>
      <c r="E66" s="76"/>
      <c r="F66" s="74">
        <f>SUM(F62:F65)</f>
        <v>2000</v>
      </c>
      <c r="G66" s="34"/>
    </row>
    <row r="67" spans="1:7" ht="18.75">
      <c r="A67" s="9">
        <v>13</v>
      </c>
      <c r="B67" s="10"/>
      <c r="C67" s="25" t="s">
        <v>86</v>
      </c>
      <c r="D67" s="283" t="s">
        <v>94</v>
      </c>
      <c r="E67" s="283" t="s">
        <v>100</v>
      </c>
      <c r="F67" s="21">
        <v>2000</v>
      </c>
      <c r="G67" s="284" t="s">
        <v>99</v>
      </c>
    </row>
    <row r="68" spans="1:7" ht="18.75">
      <c r="A68" s="9"/>
      <c r="B68" s="10"/>
      <c r="C68" s="25"/>
      <c r="D68" s="283" t="s">
        <v>94</v>
      </c>
      <c r="E68" s="283" t="s">
        <v>100</v>
      </c>
      <c r="F68" s="21">
        <v>1000</v>
      </c>
      <c r="G68" s="284" t="s">
        <v>108</v>
      </c>
    </row>
    <row r="69" spans="1:7" ht="18.75" hidden="1">
      <c r="A69" s="9"/>
      <c r="B69" s="10"/>
      <c r="C69" s="25"/>
      <c r="D69" s="283" t="s">
        <v>66</v>
      </c>
      <c r="E69" s="283" t="s">
        <v>83</v>
      </c>
      <c r="F69" s="21"/>
      <c r="G69" s="284" t="s">
        <v>82</v>
      </c>
    </row>
    <row r="70" spans="1:7" ht="18.75" hidden="1">
      <c r="A70" s="9"/>
      <c r="B70" s="10"/>
      <c r="C70" s="25"/>
      <c r="D70" s="283" t="s">
        <v>66</v>
      </c>
      <c r="E70" s="283" t="s">
        <v>83</v>
      </c>
      <c r="F70" s="21"/>
      <c r="G70" s="284" t="s">
        <v>89</v>
      </c>
    </row>
    <row r="71" spans="1:7" ht="18.75">
      <c r="A71" s="9"/>
      <c r="B71" s="10"/>
      <c r="C71" s="25"/>
      <c r="D71" s="76" t="s">
        <v>107</v>
      </c>
      <c r="E71" s="76"/>
      <c r="F71" s="74">
        <f>SUM(F67:F70)</f>
        <v>3000</v>
      </c>
      <c r="G71" s="34"/>
    </row>
    <row r="72" spans="1:7" ht="18.75">
      <c r="A72" s="9">
        <v>14</v>
      </c>
      <c r="B72" s="10"/>
      <c r="C72" s="25" t="s">
        <v>71</v>
      </c>
      <c r="D72" s="285" t="s">
        <v>94</v>
      </c>
      <c r="E72" s="285" t="s">
        <v>95</v>
      </c>
      <c r="F72" s="16">
        <v>700</v>
      </c>
      <c r="G72" s="286" t="s">
        <v>96</v>
      </c>
    </row>
    <row r="73" spans="1:7" ht="18.75">
      <c r="A73" s="9"/>
      <c r="B73" s="10"/>
      <c r="C73" s="25"/>
      <c r="D73" s="283" t="s">
        <v>94</v>
      </c>
      <c r="E73" s="283" t="s">
        <v>100</v>
      </c>
      <c r="F73" s="21">
        <v>900</v>
      </c>
      <c r="G73" s="284" t="s">
        <v>108</v>
      </c>
    </row>
    <row r="74" spans="1:7" ht="18.75">
      <c r="A74" s="9"/>
      <c r="B74" s="10"/>
      <c r="C74" s="25"/>
      <c r="D74" s="285" t="s">
        <v>94</v>
      </c>
      <c r="E74" s="285" t="s">
        <v>95</v>
      </c>
      <c r="F74" s="16">
        <v>500</v>
      </c>
      <c r="G74" s="286" t="s">
        <v>103</v>
      </c>
    </row>
    <row r="75" spans="1:7" ht="18.75">
      <c r="A75" s="9"/>
      <c r="B75" s="10"/>
      <c r="C75" s="25"/>
      <c r="D75" s="285" t="s">
        <v>66</v>
      </c>
      <c r="E75" s="285" t="s">
        <v>77</v>
      </c>
      <c r="F75" s="16">
        <v>300</v>
      </c>
      <c r="G75" s="286" t="s">
        <v>103</v>
      </c>
    </row>
    <row r="76" spans="1:7" ht="18.75" hidden="1">
      <c r="A76" s="9"/>
      <c r="B76" s="10"/>
      <c r="C76" s="25"/>
      <c r="D76" s="285" t="s">
        <v>66</v>
      </c>
      <c r="E76" s="285" t="s">
        <v>25</v>
      </c>
      <c r="F76" s="287"/>
      <c r="G76" s="286" t="s">
        <v>68</v>
      </c>
    </row>
    <row r="77" spans="1:7" ht="18.75">
      <c r="A77" s="9"/>
      <c r="B77" s="10"/>
      <c r="C77" s="25"/>
      <c r="D77" s="76" t="s">
        <v>107</v>
      </c>
      <c r="E77" s="76"/>
      <c r="F77" s="74">
        <f>SUM(F72:F76)</f>
        <v>2400</v>
      </c>
      <c r="G77" s="34"/>
    </row>
    <row r="78" spans="1:7" ht="18.75" hidden="1">
      <c r="A78" s="9">
        <v>15</v>
      </c>
      <c r="B78" s="10"/>
      <c r="C78" s="25" t="s">
        <v>76</v>
      </c>
      <c r="D78" s="78" t="s">
        <v>66</v>
      </c>
      <c r="E78" s="78" t="s">
        <v>26</v>
      </c>
      <c r="F78" s="26"/>
      <c r="G78" s="34" t="s">
        <v>164</v>
      </c>
    </row>
    <row r="79" spans="1:7" ht="18.75" hidden="1">
      <c r="A79" s="9"/>
      <c r="B79" s="10"/>
      <c r="C79" s="25"/>
      <c r="D79" s="78" t="s">
        <v>66</v>
      </c>
      <c r="E79" s="78" t="s">
        <v>25</v>
      </c>
      <c r="F79" s="26"/>
      <c r="G79" s="34" t="s">
        <v>165</v>
      </c>
    </row>
    <row r="80" spans="1:7" ht="18.75" hidden="1">
      <c r="A80" s="9"/>
      <c r="B80" s="10"/>
      <c r="C80" s="25"/>
      <c r="D80" s="285" t="s">
        <v>94</v>
      </c>
      <c r="E80" s="285" t="s">
        <v>95</v>
      </c>
      <c r="F80" s="16"/>
      <c r="G80" s="286" t="s">
        <v>96</v>
      </c>
    </row>
    <row r="81" spans="1:7" ht="18.75" hidden="1">
      <c r="A81" s="9"/>
      <c r="B81" s="10"/>
      <c r="C81" s="25"/>
      <c r="D81" s="76" t="s">
        <v>107</v>
      </c>
      <c r="E81" s="76"/>
      <c r="F81" s="74">
        <f>SUM(F78:F80)</f>
        <v>0</v>
      </c>
      <c r="G81" s="34"/>
    </row>
    <row r="82" spans="1:7" ht="18.75">
      <c r="A82" s="9">
        <v>16</v>
      </c>
      <c r="B82" s="10"/>
      <c r="C82" s="25" t="s">
        <v>87</v>
      </c>
      <c r="D82" s="288" t="s">
        <v>94</v>
      </c>
      <c r="E82" s="288" t="s">
        <v>95</v>
      </c>
      <c r="F82" s="22">
        <v>700</v>
      </c>
      <c r="G82" s="289" t="s">
        <v>96</v>
      </c>
    </row>
    <row r="83" spans="1:7" ht="18.75">
      <c r="A83" s="9"/>
      <c r="B83" s="10"/>
      <c r="C83" s="25"/>
      <c r="D83" s="288" t="s">
        <v>94</v>
      </c>
      <c r="E83" s="288" t="s">
        <v>100</v>
      </c>
      <c r="F83" s="22">
        <v>500</v>
      </c>
      <c r="G83" s="289" t="s">
        <v>108</v>
      </c>
    </row>
    <row r="84" spans="1:7" ht="18.75">
      <c r="A84" s="9"/>
      <c r="B84" s="10"/>
      <c r="C84" s="25"/>
      <c r="D84" s="288" t="s">
        <v>94</v>
      </c>
      <c r="E84" s="288" t="s">
        <v>95</v>
      </c>
      <c r="F84" s="22">
        <v>500</v>
      </c>
      <c r="G84" s="289" t="s">
        <v>189</v>
      </c>
    </row>
    <row r="85" spans="1:7" ht="18.75">
      <c r="A85" s="9"/>
      <c r="B85" s="10"/>
      <c r="C85" s="25"/>
      <c r="D85" s="288" t="s">
        <v>66</v>
      </c>
      <c r="E85" s="288" t="s">
        <v>77</v>
      </c>
      <c r="F85" s="22">
        <v>100</v>
      </c>
      <c r="G85" s="289" t="s">
        <v>189</v>
      </c>
    </row>
    <row r="86" spans="1:7" ht="18.75">
      <c r="A86" s="9"/>
      <c r="B86" s="10"/>
      <c r="C86" s="25"/>
      <c r="D86" s="76" t="s">
        <v>107</v>
      </c>
      <c r="E86" s="76"/>
      <c r="F86" s="74">
        <f>SUM(F82:F85)</f>
        <v>1800</v>
      </c>
      <c r="G86" s="34"/>
    </row>
    <row r="87" spans="4:7" ht="18.75" hidden="1">
      <c r="D87" s="290" t="s">
        <v>66</v>
      </c>
      <c r="E87" s="290" t="s">
        <v>90</v>
      </c>
      <c r="F87" s="24"/>
      <c r="G87" s="291" t="s">
        <v>82</v>
      </c>
    </row>
    <row r="88" spans="4:7" ht="18.75" hidden="1">
      <c r="D88" s="290" t="s">
        <v>66</v>
      </c>
      <c r="E88" s="290" t="s">
        <v>83</v>
      </c>
      <c r="F88" s="24"/>
      <c r="G88" s="291" t="s">
        <v>82</v>
      </c>
    </row>
    <row r="89" spans="1:7" ht="18.75">
      <c r="A89" s="9">
        <v>17</v>
      </c>
      <c r="B89" s="10"/>
      <c r="C89" s="25" t="s">
        <v>88</v>
      </c>
      <c r="D89" s="288" t="s">
        <v>94</v>
      </c>
      <c r="E89" s="288" t="s">
        <v>100</v>
      </c>
      <c r="F89" s="24">
        <v>300</v>
      </c>
      <c r="G89" s="291" t="s">
        <v>108</v>
      </c>
    </row>
    <row r="90" spans="1:7" ht="18.75">
      <c r="A90" s="9"/>
      <c r="B90" s="10"/>
      <c r="C90" s="25"/>
      <c r="D90" s="76" t="s">
        <v>107</v>
      </c>
      <c r="E90" s="76"/>
      <c r="F90" s="74">
        <f>SUM(F87:F89)</f>
        <v>300</v>
      </c>
      <c r="G90" s="35"/>
    </row>
    <row r="91" spans="1:7" ht="33" thickBot="1">
      <c r="A91" s="7"/>
      <c r="B91" s="8"/>
      <c r="C91" s="36" t="s">
        <v>110</v>
      </c>
      <c r="D91" s="37"/>
      <c r="E91" s="37"/>
      <c r="F91" s="38">
        <f>F13+F18+F23+F27+F35+F41+F46+F51+F56+F61+F66+F71+F77+F81+F86+F90+F48</f>
        <v>38300</v>
      </c>
      <c r="G91" s="39"/>
    </row>
    <row r="92" spans="1:7" ht="18.75">
      <c r="A92" s="11"/>
      <c r="B92" s="11"/>
      <c r="C92" s="11"/>
      <c r="D92" s="11"/>
      <c r="E92" s="11"/>
      <c r="F92" s="11"/>
      <c r="G92" s="11"/>
    </row>
    <row r="93" spans="1:7" ht="18.75">
      <c r="A93" s="11"/>
      <c r="B93" s="2" t="s">
        <v>111</v>
      </c>
      <c r="C93" s="11"/>
      <c r="D93" s="11"/>
      <c r="E93" s="11"/>
      <c r="F93" s="11"/>
      <c r="G93" s="11"/>
    </row>
  </sheetData>
  <sheetProtection/>
  <mergeCells count="3">
    <mergeCell ref="A5:G5"/>
    <mergeCell ref="A6:G6"/>
    <mergeCell ref="A7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">
      <selection activeCell="B26" sqref="B26"/>
    </sheetView>
  </sheetViews>
  <sheetFormatPr defaultColWidth="8.88671875" defaultRowHeight="18.75"/>
  <cols>
    <col min="1" max="1" width="7.77734375" style="0" customWidth="1"/>
    <col min="2" max="2" width="24.10546875" style="251" customWidth="1"/>
    <col min="3" max="3" width="20.88671875" style="0" customWidth="1"/>
    <col min="4" max="4" width="12.3359375" style="0" customWidth="1"/>
    <col min="5" max="6" width="13.6640625" style="0" customWidth="1"/>
    <col min="8" max="8" width="10.4453125" style="0" customWidth="1"/>
    <col min="9" max="9" width="22.21484375" style="0" customWidth="1"/>
    <col min="10" max="10" width="22.5546875" style="0" customWidth="1"/>
    <col min="11" max="11" width="11.88671875" style="0" customWidth="1"/>
    <col min="12" max="12" width="10.77734375" style="0" customWidth="1"/>
    <col min="13" max="13" width="16.5546875" style="0" customWidth="1"/>
  </cols>
  <sheetData>
    <row r="1" spans="1:6" ht="18.75">
      <c r="A1" s="116"/>
      <c r="B1" s="117" t="s">
        <v>59</v>
      </c>
      <c r="C1" s="116"/>
      <c r="D1" s="116"/>
      <c r="E1" s="116"/>
      <c r="F1" s="116"/>
    </row>
    <row r="2" spans="1:6" ht="18.75">
      <c r="A2" s="116"/>
      <c r="B2" s="117" t="s">
        <v>167</v>
      </c>
      <c r="C2" s="116"/>
      <c r="D2" s="116"/>
      <c r="E2" s="116"/>
      <c r="F2" s="116"/>
    </row>
    <row r="3" spans="1:6" ht="18.75">
      <c r="A3" s="118"/>
      <c r="B3" s="119"/>
      <c r="C3" s="118"/>
      <c r="D3" s="118"/>
      <c r="E3" s="118"/>
      <c r="F3" s="120" t="s">
        <v>60</v>
      </c>
    </row>
    <row r="4" spans="1:6" ht="20.25">
      <c r="A4" s="336" t="s">
        <v>61</v>
      </c>
      <c r="B4" s="336"/>
      <c r="C4" s="336"/>
      <c r="D4" s="336"/>
      <c r="E4" s="336"/>
      <c r="F4" s="336"/>
    </row>
    <row r="5" spans="1:13" ht="19.5" thickBot="1">
      <c r="A5" s="365" t="s">
        <v>192</v>
      </c>
      <c r="B5" s="365"/>
      <c r="C5" s="365"/>
      <c r="D5" s="365"/>
      <c r="E5" s="365"/>
      <c r="F5" s="365"/>
      <c r="H5" s="121"/>
      <c r="I5" s="121"/>
      <c r="J5" s="121"/>
      <c r="K5" s="121"/>
      <c r="L5" s="121"/>
      <c r="M5" s="121"/>
    </row>
    <row r="6" spans="1:13" ht="31.5">
      <c r="A6" s="366" t="s">
        <v>62</v>
      </c>
      <c r="B6" s="368" t="s">
        <v>63</v>
      </c>
      <c r="C6" s="368" t="s">
        <v>2</v>
      </c>
      <c r="D6" s="368" t="s">
        <v>3</v>
      </c>
      <c r="E6" s="122" t="s">
        <v>168</v>
      </c>
      <c r="F6" s="370" t="s">
        <v>64</v>
      </c>
      <c r="H6" s="123"/>
      <c r="I6" s="123"/>
      <c r="J6" s="123"/>
      <c r="K6" s="123"/>
      <c r="L6" s="124"/>
      <c r="M6" s="123"/>
    </row>
    <row r="7" spans="1:13" ht="18.75">
      <c r="A7" s="367"/>
      <c r="B7" s="369"/>
      <c r="C7" s="369"/>
      <c r="D7" s="369"/>
      <c r="E7" s="125" t="s">
        <v>65</v>
      </c>
      <c r="F7" s="371"/>
      <c r="H7" s="123"/>
      <c r="I7" s="123"/>
      <c r="J7" s="123"/>
      <c r="K7" s="123"/>
      <c r="L7" s="124"/>
      <c r="M7" s="123"/>
    </row>
    <row r="8" spans="1:13" ht="18.75">
      <c r="A8" s="126">
        <v>2</v>
      </c>
      <c r="B8" s="127">
        <v>3</v>
      </c>
      <c r="C8" s="127">
        <v>4</v>
      </c>
      <c r="D8" s="127">
        <v>5</v>
      </c>
      <c r="E8" s="128">
        <v>6</v>
      </c>
      <c r="F8" s="129">
        <v>7</v>
      </c>
      <c r="H8" s="130"/>
      <c r="I8" s="130"/>
      <c r="J8" s="130"/>
      <c r="K8" s="130"/>
      <c r="L8" s="131"/>
      <c r="M8" s="130"/>
    </row>
    <row r="9" spans="1:13" ht="18.75" hidden="1">
      <c r="A9" s="334" t="s">
        <v>66</v>
      </c>
      <c r="B9" s="335"/>
      <c r="C9" s="335"/>
      <c r="D9" s="132" t="s">
        <v>25</v>
      </c>
      <c r="E9" s="133">
        <f>E14+E16</f>
        <v>0</v>
      </c>
      <c r="F9" s="134"/>
      <c r="H9" s="135"/>
      <c r="I9" s="135"/>
      <c r="J9" s="136"/>
      <c r="K9" s="136"/>
      <c r="L9" s="137"/>
      <c r="M9" s="136"/>
    </row>
    <row r="10" spans="1:13" ht="18.75" hidden="1">
      <c r="A10" s="138"/>
      <c r="B10" s="139" t="s">
        <v>67</v>
      </c>
      <c r="C10" s="140" t="s">
        <v>66</v>
      </c>
      <c r="D10" s="140" t="s">
        <v>25</v>
      </c>
      <c r="E10" s="141"/>
      <c r="F10" s="142" t="s">
        <v>68</v>
      </c>
      <c r="H10" s="135"/>
      <c r="I10" s="135"/>
      <c r="J10" s="136"/>
      <c r="K10" s="136"/>
      <c r="L10" s="137"/>
      <c r="M10" s="136"/>
    </row>
    <row r="11" spans="1:13" ht="18.75" hidden="1">
      <c r="A11" s="138"/>
      <c r="B11" s="139" t="s">
        <v>69</v>
      </c>
      <c r="C11" s="143" t="s">
        <v>66</v>
      </c>
      <c r="D11" s="143" t="s">
        <v>25</v>
      </c>
      <c r="E11" s="144"/>
      <c r="F11" s="145" t="s">
        <v>68</v>
      </c>
      <c r="H11" s="146"/>
      <c r="I11" s="146"/>
      <c r="J11" s="147"/>
      <c r="K11" s="147"/>
      <c r="L11" s="148"/>
      <c r="M11" s="147"/>
    </row>
    <row r="12" spans="1:13" ht="18.75" hidden="1">
      <c r="A12" s="138"/>
      <c r="B12" s="139" t="s">
        <v>70</v>
      </c>
      <c r="C12" s="143" t="s">
        <v>66</v>
      </c>
      <c r="D12" s="143" t="s">
        <v>25</v>
      </c>
      <c r="E12" s="144"/>
      <c r="F12" s="145" t="s">
        <v>68</v>
      </c>
      <c r="H12" s="146"/>
      <c r="I12" s="146"/>
      <c r="J12" s="147"/>
      <c r="K12" s="147"/>
      <c r="L12" s="148"/>
      <c r="M12" s="147"/>
    </row>
    <row r="13" spans="1:13" ht="18.75" hidden="1">
      <c r="A13" s="138"/>
      <c r="B13" s="139" t="s">
        <v>71</v>
      </c>
      <c r="C13" s="149" t="s">
        <v>66</v>
      </c>
      <c r="D13" s="149" t="s">
        <v>25</v>
      </c>
      <c r="E13" s="150"/>
      <c r="F13" s="151" t="s">
        <v>68</v>
      </c>
      <c r="H13" s="146"/>
      <c r="I13" s="146"/>
      <c r="J13" s="135"/>
      <c r="K13" s="135"/>
      <c r="L13" s="152"/>
      <c r="M13" s="135"/>
    </row>
    <row r="14" spans="1:13" ht="18.75" hidden="1">
      <c r="A14" s="360" t="s">
        <v>169</v>
      </c>
      <c r="B14" s="361"/>
      <c r="C14" s="361"/>
      <c r="D14" s="361"/>
      <c r="E14" s="153">
        <f>SUM(E10:E13)</f>
        <v>0</v>
      </c>
      <c r="F14" s="154"/>
      <c r="H14" s="146"/>
      <c r="I14" s="146"/>
      <c r="J14" s="155"/>
      <c r="K14" s="155"/>
      <c r="L14" s="156"/>
      <c r="M14" s="155"/>
    </row>
    <row r="15" spans="1:13" ht="18.75" hidden="1">
      <c r="A15" s="157"/>
      <c r="B15" s="158" t="s">
        <v>76</v>
      </c>
      <c r="C15" s="158" t="s">
        <v>66</v>
      </c>
      <c r="D15" s="158" t="s">
        <v>25</v>
      </c>
      <c r="E15" s="159"/>
      <c r="F15" s="160" t="s">
        <v>165</v>
      </c>
      <c r="H15" s="146"/>
      <c r="I15" s="146"/>
      <c r="J15" s="155"/>
      <c r="K15" s="155"/>
      <c r="L15" s="156"/>
      <c r="M15" s="155"/>
    </row>
    <row r="16" spans="1:13" ht="18.75" hidden="1">
      <c r="A16" s="161"/>
      <c r="B16" s="162"/>
      <c r="C16" s="162" t="s">
        <v>170</v>
      </c>
      <c r="D16" s="162"/>
      <c r="E16" s="153"/>
      <c r="F16" s="154"/>
      <c r="H16" s="146"/>
      <c r="I16" s="146"/>
      <c r="J16" s="155"/>
      <c r="K16" s="155"/>
      <c r="L16" s="156"/>
      <c r="M16" s="155"/>
    </row>
    <row r="17" spans="1:13" ht="18.75" hidden="1">
      <c r="A17" s="163"/>
      <c r="B17" s="164"/>
      <c r="C17" s="164" t="s">
        <v>66</v>
      </c>
      <c r="D17" s="164" t="s">
        <v>26</v>
      </c>
      <c r="E17" s="133">
        <f>E18+E19+E21+E20+E22+E23</f>
        <v>0</v>
      </c>
      <c r="F17" s="134"/>
      <c r="H17" s="146"/>
      <c r="I17" s="146"/>
      <c r="J17" s="155"/>
      <c r="K17" s="155"/>
      <c r="L17" s="156"/>
      <c r="M17" s="155"/>
    </row>
    <row r="18" spans="1:13" ht="18.75" hidden="1">
      <c r="A18" s="165"/>
      <c r="B18" s="158" t="s">
        <v>72</v>
      </c>
      <c r="C18" s="158" t="s">
        <v>66</v>
      </c>
      <c r="D18" s="158" t="s">
        <v>26</v>
      </c>
      <c r="E18" s="159"/>
      <c r="F18" s="160" t="s">
        <v>164</v>
      </c>
      <c r="H18" s="146"/>
      <c r="I18" s="146"/>
      <c r="J18" s="155"/>
      <c r="K18" s="155"/>
      <c r="L18" s="156"/>
      <c r="M18" s="155"/>
    </row>
    <row r="19" spans="1:13" ht="18.75" hidden="1">
      <c r="A19" s="165"/>
      <c r="B19" s="166" t="s">
        <v>74</v>
      </c>
      <c r="C19" s="158" t="s">
        <v>66</v>
      </c>
      <c r="D19" s="158" t="s">
        <v>26</v>
      </c>
      <c r="E19" s="159"/>
      <c r="F19" s="160" t="s">
        <v>164</v>
      </c>
      <c r="H19" s="146"/>
      <c r="I19" s="146"/>
      <c r="J19" s="155"/>
      <c r="K19" s="155"/>
      <c r="L19" s="156"/>
      <c r="M19" s="155"/>
    </row>
    <row r="20" spans="1:13" ht="18.75" hidden="1">
      <c r="A20" s="165"/>
      <c r="B20" s="166" t="s">
        <v>67</v>
      </c>
      <c r="C20" s="158" t="s">
        <v>66</v>
      </c>
      <c r="D20" s="158" t="s">
        <v>26</v>
      </c>
      <c r="E20" s="159"/>
      <c r="F20" s="160" t="s">
        <v>164</v>
      </c>
      <c r="H20" s="146"/>
      <c r="I20" s="146"/>
      <c r="J20" s="155"/>
      <c r="K20" s="155"/>
      <c r="L20" s="156"/>
      <c r="M20" s="155"/>
    </row>
    <row r="21" spans="1:13" ht="18.75" hidden="1">
      <c r="A21" s="165"/>
      <c r="B21" s="158" t="s">
        <v>75</v>
      </c>
      <c r="C21" s="158" t="s">
        <v>66</v>
      </c>
      <c r="D21" s="158" t="s">
        <v>26</v>
      </c>
      <c r="E21" s="159"/>
      <c r="F21" s="160" t="s">
        <v>164</v>
      </c>
      <c r="H21" s="146"/>
      <c r="I21" s="146"/>
      <c r="J21" s="155"/>
      <c r="K21" s="155"/>
      <c r="L21" s="156"/>
      <c r="M21" s="155"/>
    </row>
    <row r="22" spans="1:13" ht="18.75" hidden="1">
      <c r="A22" s="165"/>
      <c r="B22" s="158" t="s">
        <v>85</v>
      </c>
      <c r="C22" s="158" t="s">
        <v>66</v>
      </c>
      <c r="D22" s="158" t="s">
        <v>26</v>
      </c>
      <c r="E22" s="159"/>
      <c r="F22" s="160" t="s">
        <v>164</v>
      </c>
      <c r="H22" s="146"/>
      <c r="I22" s="146"/>
      <c r="J22" s="155"/>
      <c r="K22" s="155"/>
      <c r="L22" s="156"/>
      <c r="M22" s="155"/>
    </row>
    <row r="23" spans="1:13" ht="18.75" hidden="1">
      <c r="A23" s="165"/>
      <c r="B23" s="158" t="s">
        <v>76</v>
      </c>
      <c r="C23" s="158" t="s">
        <v>66</v>
      </c>
      <c r="D23" s="158" t="s">
        <v>26</v>
      </c>
      <c r="E23" s="159"/>
      <c r="F23" s="160" t="s">
        <v>164</v>
      </c>
      <c r="H23" s="146"/>
      <c r="I23" s="146"/>
      <c r="J23" s="155"/>
      <c r="K23" s="155"/>
      <c r="L23" s="156"/>
      <c r="M23" s="155"/>
    </row>
    <row r="24" spans="1:13" ht="18.75" hidden="1">
      <c r="A24" s="161"/>
      <c r="B24" s="162"/>
      <c r="C24" s="162" t="s">
        <v>171</v>
      </c>
      <c r="D24" s="162"/>
      <c r="E24" s="153">
        <f>SUM(E18:E23)</f>
        <v>0</v>
      </c>
      <c r="F24" s="154"/>
      <c r="H24" s="146"/>
      <c r="I24" s="146"/>
      <c r="J24" s="155"/>
      <c r="K24" s="155"/>
      <c r="L24" s="156"/>
      <c r="M24" s="155"/>
    </row>
    <row r="25" spans="1:13" ht="18.75">
      <c r="A25" s="334" t="s">
        <v>66</v>
      </c>
      <c r="B25" s="335"/>
      <c r="C25" s="335"/>
      <c r="D25" s="132" t="s">
        <v>77</v>
      </c>
      <c r="E25" s="133">
        <f>E34+E40+E42+E46</f>
        <v>6200</v>
      </c>
      <c r="F25" s="134"/>
      <c r="H25" s="167"/>
      <c r="I25" s="167"/>
      <c r="J25" s="167"/>
      <c r="K25" s="168"/>
      <c r="L25" s="169"/>
      <c r="M25" s="168"/>
    </row>
    <row r="26" spans="1:13" ht="18.75">
      <c r="A26" s="138"/>
      <c r="B26" s="170" t="s">
        <v>78</v>
      </c>
      <c r="C26" s="171" t="s">
        <v>66</v>
      </c>
      <c r="D26" s="171" t="s">
        <v>77</v>
      </c>
      <c r="E26" s="172">
        <v>1500</v>
      </c>
      <c r="F26" s="173" t="s">
        <v>102</v>
      </c>
      <c r="H26" s="146"/>
      <c r="I26" s="146"/>
      <c r="J26" s="147"/>
      <c r="K26" s="147"/>
      <c r="L26" s="148"/>
      <c r="M26" s="147"/>
    </row>
    <row r="27" spans="1:13" ht="18.75" hidden="1">
      <c r="A27" s="138"/>
      <c r="B27" s="170" t="s">
        <v>72</v>
      </c>
      <c r="C27" s="171" t="s">
        <v>66</v>
      </c>
      <c r="D27" s="171" t="s">
        <v>79</v>
      </c>
      <c r="E27" s="172"/>
      <c r="F27" s="173" t="s">
        <v>82</v>
      </c>
      <c r="H27" s="146"/>
      <c r="I27" s="146"/>
      <c r="J27" s="147"/>
      <c r="K27" s="147"/>
      <c r="L27" s="148"/>
      <c r="M27" s="147"/>
    </row>
    <row r="28" spans="1:13" ht="18.75" hidden="1">
      <c r="A28" s="138"/>
      <c r="B28" s="139" t="s">
        <v>69</v>
      </c>
      <c r="C28" s="143" t="s">
        <v>66</v>
      </c>
      <c r="D28" s="143" t="s">
        <v>77</v>
      </c>
      <c r="E28" s="144"/>
      <c r="F28" s="173" t="s">
        <v>102</v>
      </c>
      <c r="H28" s="146"/>
      <c r="I28" s="146"/>
      <c r="J28" s="174"/>
      <c r="K28" s="174"/>
      <c r="L28" s="175"/>
      <c r="M28" s="174"/>
    </row>
    <row r="29" spans="1:13" ht="18.75" hidden="1">
      <c r="A29" s="138"/>
      <c r="B29" s="176" t="s">
        <v>75</v>
      </c>
      <c r="C29" s="143" t="s">
        <v>66</v>
      </c>
      <c r="D29" s="143" t="s">
        <v>77</v>
      </c>
      <c r="E29" s="144"/>
      <c r="F29" s="173" t="s">
        <v>102</v>
      </c>
      <c r="H29" s="146"/>
      <c r="I29" s="146"/>
      <c r="J29" s="174"/>
      <c r="K29" s="174"/>
      <c r="L29" s="175"/>
      <c r="M29" s="174"/>
    </row>
    <row r="30" spans="1:13" ht="18.75">
      <c r="A30" s="138"/>
      <c r="B30" s="139" t="s">
        <v>80</v>
      </c>
      <c r="C30" s="177" t="s">
        <v>66</v>
      </c>
      <c r="D30" s="177" t="s">
        <v>77</v>
      </c>
      <c r="E30" s="178">
        <v>700</v>
      </c>
      <c r="F30" s="173" t="s">
        <v>102</v>
      </c>
      <c r="H30" s="167"/>
      <c r="I30" s="167"/>
      <c r="J30" s="167"/>
      <c r="K30" s="168"/>
      <c r="L30" s="179"/>
      <c r="M30" s="180"/>
    </row>
    <row r="31" spans="1:13" ht="18.75" hidden="1">
      <c r="A31" s="138"/>
      <c r="B31" s="139" t="s">
        <v>70</v>
      </c>
      <c r="C31" s="177" t="s">
        <v>66</v>
      </c>
      <c r="D31" s="177" t="s">
        <v>77</v>
      </c>
      <c r="E31" s="178"/>
      <c r="F31" s="173" t="s">
        <v>102</v>
      </c>
      <c r="H31" s="167"/>
      <c r="I31" s="167"/>
      <c r="J31" s="167"/>
      <c r="K31" s="168"/>
      <c r="L31" s="179"/>
      <c r="M31" s="180"/>
    </row>
    <row r="32" spans="1:13" ht="18.75" hidden="1">
      <c r="A32" s="138"/>
      <c r="B32" s="139" t="s">
        <v>81</v>
      </c>
      <c r="C32" s="181" t="s">
        <v>66</v>
      </c>
      <c r="D32" s="181" t="s">
        <v>77</v>
      </c>
      <c r="E32" s="182"/>
      <c r="F32" s="173" t="s">
        <v>82</v>
      </c>
      <c r="H32" s="146"/>
      <c r="I32" s="146"/>
      <c r="J32" s="183"/>
      <c r="K32" s="183"/>
      <c r="L32" s="184"/>
      <c r="M32" s="183"/>
    </row>
    <row r="33" spans="1:13" ht="18.75" hidden="1">
      <c r="A33" s="138"/>
      <c r="B33" s="139" t="s">
        <v>71</v>
      </c>
      <c r="C33" s="181" t="s">
        <v>66</v>
      </c>
      <c r="D33" s="181" t="s">
        <v>77</v>
      </c>
      <c r="E33" s="182"/>
      <c r="F33" s="173" t="s">
        <v>82</v>
      </c>
      <c r="H33" s="146"/>
      <c r="I33" s="146"/>
      <c r="J33" s="183"/>
      <c r="K33" s="183"/>
      <c r="L33" s="184"/>
      <c r="M33" s="183"/>
    </row>
    <row r="34" spans="1:13" ht="18.75">
      <c r="A34" s="360" t="s">
        <v>193</v>
      </c>
      <c r="B34" s="361"/>
      <c r="C34" s="361"/>
      <c r="D34" s="361"/>
      <c r="E34" s="153">
        <f>SUM(E26:E33)</f>
        <v>2200</v>
      </c>
      <c r="F34" s="154"/>
      <c r="H34" s="146"/>
      <c r="I34" s="146"/>
      <c r="J34" s="185"/>
      <c r="K34" s="185"/>
      <c r="L34" s="186"/>
      <c r="M34" s="185"/>
    </row>
    <row r="35" spans="1:13" ht="18.75">
      <c r="A35" s="165"/>
      <c r="B35" s="158" t="s">
        <v>71</v>
      </c>
      <c r="C35" s="158" t="s">
        <v>66</v>
      </c>
      <c r="D35" s="158" t="s">
        <v>77</v>
      </c>
      <c r="E35" s="159">
        <v>300</v>
      </c>
      <c r="F35" s="160" t="s">
        <v>103</v>
      </c>
      <c r="H35" s="146"/>
      <c r="I35" s="146"/>
      <c r="J35" s="185"/>
      <c r="K35" s="185"/>
      <c r="L35" s="186"/>
      <c r="M35" s="185"/>
    </row>
    <row r="36" spans="1:13" ht="18.75">
      <c r="A36" s="165"/>
      <c r="B36" s="158" t="s">
        <v>67</v>
      </c>
      <c r="C36" s="158" t="s">
        <v>66</v>
      </c>
      <c r="D36" s="158" t="s">
        <v>77</v>
      </c>
      <c r="E36" s="159">
        <v>600</v>
      </c>
      <c r="F36" s="160" t="s">
        <v>103</v>
      </c>
      <c r="H36" s="146"/>
      <c r="I36" s="146"/>
      <c r="J36" s="185"/>
      <c r="K36" s="185"/>
      <c r="L36" s="186"/>
      <c r="M36" s="185"/>
    </row>
    <row r="37" spans="1:13" ht="18.75">
      <c r="A37" s="165"/>
      <c r="B37" s="158" t="s">
        <v>75</v>
      </c>
      <c r="C37" s="158" t="s">
        <v>66</v>
      </c>
      <c r="D37" s="158" t="s">
        <v>77</v>
      </c>
      <c r="E37" s="159">
        <v>500</v>
      </c>
      <c r="F37" s="160" t="s">
        <v>103</v>
      </c>
      <c r="H37" s="146"/>
      <c r="I37" s="146"/>
      <c r="J37" s="185"/>
      <c r="K37" s="185"/>
      <c r="L37" s="186"/>
      <c r="M37" s="185"/>
    </row>
    <row r="38" spans="1:13" ht="18.75">
      <c r="A38" s="165"/>
      <c r="B38" s="158" t="s">
        <v>70</v>
      </c>
      <c r="C38" s="158" t="s">
        <v>66</v>
      </c>
      <c r="D38" s="158" t="s">
        <v>77</v>
      </c>
      <c r="E38" s="159">
        <v>500</v>
      </c>
      <c r="F38" s="160" t="s">
        <v>103</v>
      </c>
      <c r="H38" s="146"/>
      <c r="I38" s="146"/>
      <c r="J38" s="185"/>
      <c r="K38" s="185"/>
      <c r="L38" s="186"/>
      <c r="M38" s="185"/>
    </row>
    <row r="39" spans="1:13" ht="18.75">
      <c r="A39" s="165"/>
      <c r="B39" s="158" t="s">
        <v>81</v>
      </c>
      <c r="C39" s="158" t="s">
        <v>66</v>
      </c>
      <c r="D39" s="158" t="s">
        <v>77</v>
      </c>
      <c r="E39" s="159">
        <v>500</v>
      </c>
      <c r="F39" s="160" t="s">
        <v>103</v>
      </c>
      <c r="H39" s="146"/>
      <c r="I39" s="146"/>
      <c r="J39" s="185"/>
      <c r="K39" s="185"/>
      <c r="L39" s="186"/>
      <c r="M39" s="185"/>
    </row>
    <row r="40" spans="1:13" ht="18.75">
      <c r="A40" s="161"/>
      <c r="B40" s="162" t="s">
        <v>173</v>
      </c>
      <c r="C40" s="162"/>
      <c r="D40" s="162"/>
      <c r="E40" s="153">
        <f>E35+E36+E37+E38+E39</f>
        <v>2400</v>
      </c>
      <c r="F40" s="154"/>
      <c r="H40" s="146"/>
      <c r="I40" s="146"/>
      <c r="J40" s="185"/>
      <c r="K40" s="185"/>
      <c r="L40" s="186"/>
      <c r="M40" s="185"/>
    </row>
    <row r="41" spans="1:13" ht="18.75">
      <c r="A41" s="157"/>
      <c r="B41" s="158" t="s">
        <v>69</v>
      </c>
      <c r="C41" s="158" t="s">
        <v>66</v>
      </c>
      <c r="D41" s="158" t="s">
        <v>77</v>
      </c>
      <c r="E41" s="159">
        <v>1000</v>
      </c>
      <c r="F41" s="160" t="s">
        <v>194</v>
      </c>
      <c r="H41" s="146"/>
      <c r="I41" s="146"/>
      <c r="J41" s="185"/>
      <c r="K41" s="185"/>
      <c r="L41" s="186"/>
      <c r="M41" s="185"/>
    </row>
    <row r="42" spans="1:13" ht="18.75">
      <c r="A42" s="161"/>
      <c r="B42" s="162" t="s">
        <v>195</v>
      </c>
      <c r="C42" s="162"/>
      <c r="D42" s="162"/>
      <c r="E42" s="153">
        <f>E41</f>
        <v>1000</v>
      </c>
      <c r="F42" s="154"/>
      <c r="H42" s="146"/>
      <c r="I42" s="146"/>
      <c r="J42" s="185"/>
      <c r="K42" s="185"/>
      <c r="L42" s="186"/>
      <c r="M42" s="185"/>
    </row>
    <row r="43" spans="1:13" ht="18.75">
      <c r="A43" s="157"/>
      <c r="B43" s="158" t="s">
        <v>69</v>
      </c>
      <c r="C43" s="158" t="s">
        <v>66</v>
      </c>
      <c r="D43" s="158" t="s">
        <v>77</v>
      </c>
      <c r="E43" s="159">
        <v>500</v>
      </c>
      <c r="F43" s="160" t="s">
        <v>189</v>
      </c>
      <c r="H43" s="146"/>
      <c r="I43" s="146"/>
      <c r="J43" s="185"/>
      <c r="K43" s="185"/>
      <c r="L43" s="186"/>
      <c r="M43" s="185"/>
    </row>
    <row r="44" spans="1:13" ht="18.75" hidden="1">
      <c r="A44" s="157"/>
      <c r="B44" s="158" t="s">
        <v>80</v>
      </c>
      <c r="C44" s="158" t="s">
        <v>66</v>
      </c>
      <c r="D44" s="158" t="s">
        <v>77</v>
      </c>
      <c r="E44" s="159"/>
      <c r="F44" s="160" t="s">
        <v>189</v>
      </c>
      <c r="H44" s="146"/>
      <c r="I44" s="146"/>
      <c r="J44" s="185"/>
      <c r="K44" s="185"/>
      <c r="L44" s="186"/>
      <c r="M44" s="185"/>
    </row>
    <row r="45" spans="1:13" ht="18.75">
      <c r="A45" s="157"/>
      <c r="B45" s="158" t="s">
        <v>87</v>
      </c>
      <c r="C45" s="158" t="s">
        <v>66</v>
      </c>
      <c r="D45" s="158" t="s">
        <v>77</v>
      </c>
      <c r="E45" s="159">
        <v>100</v>
      </c>
      <c r="F45" s="160" t="s">
        <v>189</v>
      </c>
      <c r="H45" s="146"/>
      <c r="I45" s="146"/>
      <c r="J45" s="185"/>
      <c r="K45" s="185"/>
      <c r="L45" s="186"/>
      <c r="M45" s="185"/>
    </row>
    <row r="46" spans="1:13" ht="18.75">
      <c r="A46" s="161"/>
      <c r="B46" s="162" t="s">
        <v>196</v>
      </c>
      <c r="C46" s="162"/>
      <c r="D46" s="162"/>
      <c r="E46" s="153">
        <f>E43+E44+E45</f>
        <v>600</v>
      </c>
      <c r="F46" s="154"/>
      <c r="H46" s="146"/>
      <c r="I46" s="146"/>
      <c r="J46" s="185"/>
      <c r="K46" s="185"/>
      <c r="L46" s="186"/>
      <c r="M46" s="185"/>
    </row>
    <row r="47" spans="1:13" ht="18.75" hidden="1">
      <c r="A47" s="334" t="s">
        <v>66</v>
      </c>
      <c r="B47" s="335"/>
      <c r="C47" s="335"/>
      <c r="D47" s="132" t="s">
        <v>83</v>
      </c>
      <c r="E47" s="133">
        <f>E53+E55</f>
        <v>0</v>
      </c>
      <c r="F47" s="134"/>
      <c r="H47" s="146"/>
      <c r="I47" s="146"/>
      <c r="J47" s="187"/>
      <c r="K47" s="187"/>
      <c r="L47" s="188"/>
      <c r="M47" s="187"/>
    </row>
    <row r="48" spans="1:13" ht="18.75" hidden="1">
      <c r="A48" s="138"/>
      <c r="B48" s="170" t="s">
        <v>84</v>
      </c>
      <c r="C48" s="189" t="s">
        <v>66</v>
      </c>
      <c r="D48" s="189" t="s">
        <v>83</v>
      </c>
      <c r="E48" s="190"/>
      <c r="F48" s="191" t="s">
        <v>82</v>
      </c>
      <c r="H48" s="167"/>
      <c r="I48" s="167"/>
      <c r="J48" s="167"/>
      <c r="K48" s="168"/>
      <c r="L48" s="192"/>
      <c r="M48" s="193"/>
    </row>
    <row r="49" spans="1:13" ht="18.75" hidden="1">
      <c r="A49" s="138"/>
      <c r="B49" s="139" t="s">
        <v>85</v>
      </c>
      <c r="C49" s="194" t="s">
        <v>66</v>
      </c>
      <c r="D49" s="194" t="s">
        <v>83</v>
      </c>
      <c r="E49" s="195"/>
      <c r="F49" s="196" t="s">
        <v>82</v>
      </c>
      <c r="H49" s="146"/>
      <c r="I49" s="146"/>
      <c r="J49" s="197"/>
      <c r="K49" s="197"/>
      <c r="L49" s="198"/>
      <c r="M49" s="197"/>
    </row>
    <row r="50" spans="1:13" ht="18.75" hidden="1">
      <c r="A50" s="138"/>
      <c r="B50" s="139" t="s">
        <v>86</v>
      </c>
      <c r="C50" s="199" t="s">
        <v>66</v>
      </c>
      <c r="D50" s="199" t="s">
        <v>83</v>
      </c>
      <c r="E50" s="200"/>
      <c r="F50" s="201" t="s">
        <v>82</v>
      </c>
      <c r="H50" s="146"/>
      <c r="I50" s="146"/>
      <c r="J50" s="183"/>
      <c r="K50" s="183"/>
      <c r="L50" s="184"/>
      <c r="M50" s="183"/>
    </row>
    <row r="51" spans="1:13" ht="18.75" hidden="1">
      <c r="A51" s="138"/>
      <c r="B51" s="139" t="s">
        <v>87</v>
      </c>
      <c r="C51" s="202" t="s">
        <v>66</v>
      </c>
      <c r="D51" s="202" t="s">
        <v>83</v>
      </c>
      <c r="E51" s="203"/>
      <c r="F51" s="204" t="s">
        <v>82</v>
      </c>
      <c r="H51" s="146"/>
      <c r="I51" s="146"/>
      <c r="J51" s="185"/>
      <c r="K51" s="185"/>
      <c r="L51" s="186"/>
      <c r="M51" s="185"/>
    </row>
    <row r="52" spans="1:13" ht="18.75" hidden="1">
      <c r="A52" s="138"/>
      <c r="B52" s="139" t="s">
        <v>88</v>
      </c>
      <c r="C52" s="205" t="s">
        <v>66</v>
      </c>
      <c r="D52" s="205" t="s">
        <v>83</v>
      </c>
      <c r="E52" s="206"/>
      <c r="F52" s="207" t="s">
        <v>82</v>
      </c>
      <c r="H52" s="167"/>
      <c r="I52" s="167"/>
      <c r="J52" s="167"/>
      <c r="K52" s="168"/>
      <c r="L52" s="208"/>
      <c r="M52" s="209"/>
    </row>
    <row r="53" spans="1:13" ht="18.75" hidden="1">
      <c r="A53" s="360" t="s">
        <v>172</v>
      </c>
      <c r="B53" s="361"/>
      <c r="C53" s="361"/>
      <c r="D53" s="361"/>
      <c r="E53" s="153">
        <f>SUM(E48:E52)</f>
        <v>0</v>
      </c>
      <c r="F53" s="154"/>
      <c r="H53" s="146"/>
      <c r="I53" s="146"/>
      <c r="J53" s="135"/>
      <c r="K53" s="135"/>
      <c r="L53" s="152"/>
      <c r="M53" s="135"/>
    </row>
    <row r="54" spans="1:13" ht="18.75" hidden="1">
      <c r="A54" s="165"/>
      <c r="B54" s="158" t="s">
        <v>86</v>
      </c>
      <c r="C54" s="158" t="s">
        <v>66</v>
      </c>
      <c r="D54" s="158" t="s">
        <v>83</v>
      </c>
      <c r="E54" s="159"/>
      <c r="F54" s="160" t="s">
        <v>89</v>
      </c>
      <c r="H54" s="146"/>
      <c r="I54" s="146"/>
      <c r="J54" s="135"/>
      <c r="K54" s="135"/>
      <c r="L54" s="152"/>
      <c r="M54" s="135"/>
    </row>
    <row r="55" spans="1:13" ht="18.75" hidden="1">
      <c r="A55" s="360" t="s">
        <v>174</v>
      </c>
      <c r="B55" s="361"/>
      <c r="C55" s="361"/>
      <c r="D55" s="361"/>
      <c r="E55" s="153">
        <f>SUM(E54:E54)</f>
        <v>0</v>
      </c>
      <c r="F55" s="154"/>
      <c r="H55" s="135"/>
      <c r="I55" s="135"/>
      <c r="J55" s="210"/>
      <c r="K55" s="210"/>
      <c r="L55" s="211"/>
      <c r="M55" s="210"/>
    </row>
    <row r="56" spans="1:13" ht="18.75" hidden="1">
      <c r="A56" s="334" t="s">
        <v>66</v>
      </c>
      <c r="B56" s="335"/>
      <c r="C56" s="335"/>
      <c r="D56" s="132" t="s">
        <v>90</v>
      </c>
      <c r="E56" s="133">
        <f>E63+E66</f>
        <v>0</v>
      </c>
      <c r="F56" s="134"/>
      <c r="H56" s="135"/>
      <c r="I56" s="135"/>
      <c r="J56" s="212"/>
      <c r="K56" s="212"/>
      <c r="L56" s="213"/>
      <c r="M56" s="212"/>
    </row>
    <row r="57" spans="1:13" ht="18.75" hidden="1">
      <c r="A57" s="138"/>
      <c r="B57" s="170" t="s">
        <v>84</v>
      </c>
      <c r="C57" s="189" t="s">
        <v>66</v>
      </c>
      <c r="D57" s="189" t="s">
        <v>90</v>
      </c>
      <c r="E57" s="190"/>
      <c r="F57" s="191" t="s">
        <v>82</v>
      </c>
      <c r="H57" s="135"/>
      <c r="I57" s="135"/>
      <c r="J57" s="214"/>
      <c r="K57" s="214"/>
      <c r="L57" s="215"/>
      <c r="M57" s="214"/>
    </row>
    <row r="58" spans="1:13" ht="18.75" hidden="1">
      <c r="A58" s="138"/>
      <c r="B58" s="139" t="s">
        <v>67</v>
      </c>
      <c r="C58" s="140" t="s">
        <v>66</v>
      </c>
      <c r="D58" s="140" t="s">
        <v>90</v>
      </c>
      <c r="E58" s="141"/>
      <c r="F58" s="142" t="s">
        <v>82</v>
      </c>
      <c r="H58" s="146"/>
      <c r="I58" s="146"/>
      <c r="J58" s="197"/>
      <c r="K58" s="197"/>
      <c r="L58" s="198"/>
      <c r="M58" s="197"/>
    </row>
    <row r="59" spans="1:13" ht="18.75" hidden="1">
      <c r="A59" s="138"/>
      <c r="B59" s="139" t="s">
        <v>81</v>
      </c>
      <c r="C59" s="181" t="s">
        <v>66</v>
      </c>
      <c r="D59" s="181" t="s">
        <v>90</v>
      </c>
      <c r="E59" s="182"/>
      <c r="F59" s="216" t="s">
        <v>82</v>
      </c>
      <c r="H59" s="146"/>
      <c r="I59" s="146"/>
      <c r="J59" s="183"/>
      <c r="K59" s="183"/>
      <c r="L59" s="184"/>
      <c r="M59" s="183"/>
    </row>
    <row r="60" spans="1:13" ht="18.75" hidden="1">
      <c r="A60" s="138"/>
      <c r="B60" s="139" t="s">
        <v>71</v>
      </c>
      <c r="C60" s="149" t="s">
        <v>66</v>
      </c>
      <c r="D60" s="149" t="s">
        <v>90</v>
      </c>
      <c r="E60" s="150"/>
      <c r="F60" s="151" t="s">
        <v>82</v>
      </c>
      <c r="H60" s="146"/>
      <c r="I60" s="146"/>
      <c r="J60" s="217"/>
      <c r="K60" s="217"/>
      <c r="L60" s="218"/>
      <c r="M60" s="219"/>
    </row>
    <row r="61" spans="1:13" ht="18.75" hidden="1">
      <c r="A61" s="138"/>
      <c r="B61" s="139" t="s">
        <v>87</v>
      </c>
      <c r="C61" s="202" t="s">
        <v>66</v>
      </c>
      <c r="D61" s="202" t="s">
        <v>90</v>
      </c>
      <c r="E61" s="203"/>
      <c r="F61" s="204" t="s">
        <v>82</v>
      </c>
      <c r="H61" s="146"/>
      <c r="I61" s="146"/>
      <c r="J61" s="155"/>
      <c r="K61" s="155"/>
      <c r="L61" s="156"/>
      <c r="M61" s="155"/>
    </row>
    <row r="62" spans="1:13" ht="18.75" hidden="1">
      <c r="A62" s="138"/>
      <c r="B62" s="139" t="s">
        <v>88</v>
      </c>
      <c r="C62" s="205" t="s">
        <v>66</v>
      </c>
      <c r="D62" s="205" t="s">
        <v>90</v>
      </c>
      <c r="E62" s="206"/>
      <c r="F62" s="207" t="s">
        <v>82</v>
      </c>
      <c r="H62" s="146"/>
      <c r="I62" s="146"/>
      <c r="J62" s="187"/>
      <c r="K62" s="187"/>
      <c r="L62" s="188"/>
      <c r="M62" s="187"/>
    </row>
    <row r="63" spans="1:13" ht="18.75" hidden="1">
      <c r="A63" s="360" t="s">
        <v>172</v>
      </c>
      <c r="B63" s="361"/>
      <c r="C63" s="361"/>
      <c r="D63" s="361"/>
      <c r="E63" s="153">
        <f>SUM(E57:E62)</f>
        <v>0</v>
      </c>
      <c r="F63" s="154"/>
      <c r="H63" s="146"/>
      <c r="I63" s="146"/>
      <c r="J63" s="187"/>
      <c r="K63" s="187"/>
      <c r="L63" s="188"/>
      <c r="M63" s="187"/>
    </row>
    <row r="64" spans="1:13" ht="18.75" hidden="1">
      <c r="A64" s="138"/>
      <c r="B64" s="139" t="s">
        <v>67</v>
      </c>
      <c r="C64" s="140" t="s">
        <v>66</v>
      </c>
      <c r="D64" s="140" t="s">
        <v>90</v>
      </c>
      <c r="E64" s="141"/>
      <c r="F64" s="142" t="s">
        <v>73</v>
      </c>
      <c r="H64" s="146"/>
      <c r="I64" s="146"/>
      <c r="J64" s="185"/>
      <c r="K64" s="185"/>
      <c r="L64" s="186"/>
      <c r="M64" s="185"/>
    </row>
    <row r="65" spans="1:13" ht="18.75" hidden="1">
      <c r="A65" s="138"/>
      <c r="B65" s="139" t="s">
        <v>81</v>
      </c>
      <c r="C65" s="181" t="s">
        <v>66</v>
      </c>
      <c r="D65" s="181" t="s">
        <v>90</v>
      </c>
      <c r="E65" s="141"/>
      <c r="F65" s="142" t="s">
        <v>73</v>
      </c>
      <c r="H65" s="146"/>
      <c r="I65" s="146"/>
      <c r="J65" s="185"/>
      <c r="K65" s="185"/>
      <c r="L65" s="186"/>
      <c r="M65" s="185"/>
    </row>
    <row r="66" spans="1:13" ht="18.75" hidden="1">
      <c r="A66" s="360" t="s">
        <v>171</v>
      </c>
      <c r="B66" s="361"/>
      <c r="C66" s="361"/>
      <c r="D66" s="361"/>
      <c r="E66" s="153">
        <f>SUM(E64:E65)</f>
        <v>0</v>
      </c>
      <c r="F66" s="154"/>
      <c r="H66" s="146"/>
      <c r="I66" s="146"/>
      <c r="J66" s="147"/>
      <c r="K66" s="147"/>
      <c r="L66" s="148"/>
      <c r="M66" s="147"/>
    </row>
    <row r="67" spans="1:13" ht="18.75">
      <c r="A67" s="334" t="s">
        <v>175</v>
      </c>
      <c r="B67" s="335"/>
      <c r="C67" s="335"/>
      <c r="D67" s="132"/>
      <c r="E67" s="133">
        <f>E73+E85+E90+E102+E109+E111+E116</f>
        <v>32100</v>
      </c>
      <c r="F67" s="134"/>
      <c r="H67" s="146"/>
      <c r="I67" s="146"/>
      <c r="J67" s="147"/>
      <c r="K67" s="147"/>
      <c r="L67" s="148"/>
      <c r="M67" s="147"/>
    </row>
    <row r="68" spans="1:13" ht="18.75">
      <c r="A68" s="220"/>
      <c r="B68" s="170" t="s">
        <v>72</v>
      </c>
      <c r="C68" s="221" t="s">
        <v>91</v>
      </c>
      <c r="D68" s="221" t="s">
        <v>92</v>
      </c>
      <c r="E68" s="222">
        <v>1000</v>
      </c>
      <c r="F68" s="223" t="s">
        <v>93</v>
      </c>
      <c r="H68" s="135"/>
      <c r="I68" s="135"/>
      <c r="J68" s="136"/>
      <c r="K68" s="136"/>
      <c r="L68" s="137"/>
      <c r="M68" s="136"/>
    </row>
    <row r="69" spans="1:13" ht="18.75" hidden="1">
      <c r="A69" s="224"/>
      <c r="B69" s="139" t="s">
        <v>67</v>
      </c>
      <c r="C69" s="140" t="s">
        <v>94</v>
      </c>
      <c r="D69" s="140" t="s">
        <v>95</v>
      </c>
      <c r="E69" s="141"/>
      <c r="F69" s="142" t="s">
        <v>93</v>
      </c>
      <c r="H69" s="135"/>
      <c r="I69" s="135"/>
      <c r="J69" s="212"/>
      <c r="K69" s="212"/>
      <c r="L69" s="213"/>
      <c r="M69" s="212"/>
    </row>
    <row r="70" spans="1:13" ht="18.75">
      <c r="A70" s="224"/>
      <c r="B70" s="139" t="s">
        <v>75</v>
      </c>
      <c r="C70" s="225" t="s">
        <v>94</v>
      </c>
      <c r="D70" s="225" t="s">
        <v>95</v>
      </c>
      <c r="E70" s="226">
        <v>500</v>
      </c>
      <c r="F70" s="227" t="s">
        <v>93</v>
      </c>
      <c r="H70" s="135"/>
      <c r="I70" s="135"/>
      <c r="J70" s="210"/>
      <c r="K70" s="210"/>
      <c r="L70" s="211"/>
      <c r="M70" s="210"/>
    </row>
    <row r="71" spans="1:13" ht="18.75">
      <c r="A71" s="224"/>
      <c r="B71" s="139" t="s">
        <v>85</v>
      </c>
      <c r="C71" s="194" t="s">
        <v>94</v>
      </c>
      <c r="D71" s="194" t="s">
        <v>95</v>
      </c>
      <c r="E71" s="195">
        <v>500</v>
      </c>
      <c r="F71" s="196" t="s">
        <v>93</v>
      </c>
      <c r="H71" s="135"/>
      <c r="I71" s="135"/>
      <c r="J71" s="214"/>
      <c r="K71" s="214"/>
      <c r="L71" s="215"/>
      <c r="M71" s="214"/>
    </row>
    <row r="72" spans="1:13" ht="18.75" hidden="1">
      <c r="A72" s="224"/>
      <c r="B72" s="139" t="s">
        <v>87</v>
      </c>
      <c r="C72" s="194" t="s">
        <v>94</v>
      </c>
      <c r="D72" s="194" t="s">
        <v>95</v>
      </c>
      <c r="E72" s="195"/>
      <c r="F72" s="196" t="s">
        <v>93</v>
      </c>
      <c r="H72" s="135"/>
      <c r="I72" s="135"/>
      <c r="J72" s="214"/>
      <c r="K72" s="214"/>
      <c r="L72" s="215"/>
      <c r="M72" s="214"/>
    </row>
    <row r="73" spans="1:13" ht="18.75">
      <c r="A73" s="360" t="s">
        <v>176</v>
      </c>
      <c r="B73" s="361"/>
      <c r="C73" s="361"/>
      <c r="D73" s="361"/>
      <c r="E73" s="153">
        <f>SUM(E68:E72)</f>
        <v>2000</v>
      </c>
      <c r="F73" s="154"/>
      <c r="H73" s="146"/>
      <c r="I73" s="146"/>
      <c r="J73" s="197"/>
      <c r="K73" s="197"/>
      <c r="L73" s="198"/>
      <c r="M73" s="197"/>
    </row>
    <row r="74" spans="1:13" ht="18.75" hidden="1">
      <c r="A74" s="165"/>
      <c r="B74" s="176" t="s">
        <v>84</v>
      </c>
      <c r="C74" s="158" t="s">
        <v>43</v>
      </c>
      <c r="D74" s="189" t="s">
        <v>92</v>
      </c>
      <c r="E74" s="159"/>
      <c r="F74" s="160" t="s">
        <v>96</v>
      </c>
      <c r="H74" s="146"/>
      <c r="I74" s="146"/>
      <c r="J74" s="197"/>
      <c r="K74" s="197"/>
      <c r="L74" s="198"/>
      <c r="M74" s="197"/>
    </row>
    <row r="75" spans="1:13" ht="18.75">
      <c r="A75" s="220"/>
      <c r="B75" s="170" t="s">
        <v>72</v>
      </c>
      <c r="C75" s="171" t="s">
        <v>94</v>
      </c>
      <c r="D75" s="189" t="s">
        <v>92</v>
      </c>
      <c r="E75" s="190">
        <v>2000</v>
      </c>
      <c r="F75" s="191" t="s">
        <v>96</v>
      </c>
      <c r="H75" s="146"/>
      <c r="I75" s="146"/>
      <c r="J75" s="185"/>
      <c r="K75" s="185"/>
      <c r="L75" s="186"/>
      <c r="M75" s="185"/>
    </row>
    <row r="76" spans="1:13" ht="18.75">
      <c r="A76" s="220"/>
      <c r="B76" s="170" t="s">
        <v>74</v>
      </c>
      <c r="C76" s="171" t="s">
        <v>94</v>
      </c>
      <c r="D76" s="171" t="s">
        <v>92</v>
      </c>
      <c r="E76" s="172">
        <v>1800</v>
      </c>
      <c r="F76" s="173" t="s">
        <v>96</v>
      </c>
      <c r="H76" s="146"/>
      <c r="I76" s="146"/>
      <c r="J76" s="174"/>
      <c r="K76" s="174"/>
      <c r="L76" s="175"/>
      <c r="M76" s="174"/>
    </row>
    <row r="77" spans="1:13" ht="18.75" hidden="1">
      <c r="A77" s="220"/>
      <c r="B77" s="170" t="s">
        <v>69</v>
      </c>
      <c r="C77" s="171" t="s">
        <v>94</v>
      </c>
      <c r="D77" s="171" t="s">
        <v>92</v>
      </c>
      <c r="E77" s="172"/>
      <c r="F77" s="173" t="s">
        <v>96</v>
      </c>
      <c r="H77" s="146"/>
      <c r="I77" s="146"/>
      <c r="J77" s="174"/>
      <c r="K77" s="174"/>
      <c r="L77" s="175"/>
      <c r="M77" s="174"/>
    </row>
    <row r="78" spans="1:13" ht="18.75">
      <c r="A78" s="220"/>
      <c r="B78" s="170" t="s">
        <v>75</v>
      </c>
      <c r="C78" s="171" t="s">
        <v>94</v>
      </c>
      <c r="D78" s="171" t="s">
        <v>92</v>
      </c>
      <c r="E78" s="172">
        <v>1100</v>
      </c>
      <c r="F78" s="173" t="s">
        <v>96</v>
      </c>
      <c r="H78" s="146"/>
      <c r="I78" s="146"/>
      <c r="J78" s="174"/>
      <c r="K78" s="174"/>
      <c r="L78" s="175"/>
      <c r="M78" s="174"/>
    </row>
    <row r="79" spans="1:13" ht="18.75">
      <c r="A79" s="220"/>
      <c r="B79" s="170" t="s">
        <v>97</v>
      </c>
      <c r="C79" s="171" t="s">
        <v>94</v>
      </c>
      <c r="D79" s="171" t="s">
        <v>92</v>
      </c>
      <c r="E79" s="172">
        <v>200</v>
      </c>
      <c r="F79" s="173" t="s">
        <v>96</v>
      </c>
      <c r="H79" s="146"/>
      <c r="I79" s="146"/>
      <c r="J79" s="174"/>
      <c r="K79" s="174"/>
      <c r="L79" s="175"/>
      <c r="M79" s="174"/>
    </row>
    <row r="80" spans="1:13" ht="18.75">
      <c r="A80" s="224"/>
      <c r="B80" s="139" t="s">
        <v>81</v>
      </c>
      <c r="C80" s="181" t="s">
        <v>94</v>
      </c>
      <c r="D80" s="181" t="s">
        <v>95</v>
      </c>
      <c r="E80" s="182">
        <v>1200</v>
      </c>
      <c r="F80" s="216" t="s">
        <v>96</v>
      </c>
      <c r="H80" s="167"/>
      <c r="I80" s="167"/>
      <c r="J80" s="167"/>
      <c r="K80" s="168"/>
      <c r="L80" s="228"/>
      <c r="M80" s="229"/>
    </row>
    <row r="81" spans="1:13" ht="18.75">
      <c r="A81" s="224"/>
      <c r="B81" s="139" t="s">
        <v>71</v>
      </c>
      <c r="C81" s="149" t="s">
        <v>94</v>
      </c>
      <c r="D81" s="149" t="s">
        <v>95</v>
      </c>
      <c r="E81" s="150">
        <v>700</v>
      </c>
      <c r="F81" s="151" t="s">
        <v>96</v>
      </c>
      <c r="H81" s="135"/>
      <c r="I81" s="135"/>
      <c r="J81" s="212"/>
      <c r="K81" s="212"/>
      <c r="L81" s="213"/>
      <c r="M81" s="230"/>
    </row>
    <row r="82" spans="1:13" ht="18.75">
      <c r="A82" s="224"/>
      <c r="B82" s="139" t="s">
        <v>87</v>
      </c>
      <c r="C82" s="202" t="s">
        <v>94</v>
      </c>
      <c r="D82" s="202" t="s">
        <v>95</v>
      </c>
      <c r="E82" s="203">
        <v>700</v>
      </c>
      <c r="F82" s="204" t="s">
        <v>96</v>
      </c>
      <c r="H82" s="135"/>
      <c r="I82" s="135"/>
      <c r="J82" s="212"/>
      <c r="K82" s="212"/>
      <c r="L82" s="213"/>
      <c r="M82" s="230"/>
    </row>
    <row r="83" spans="1:13" ht="18.75" hidden="1">
      <c r="A83" s="224"/>
      <c r="B83" s="139" t="s">
        <v>76</v>
      </c>
      <c r="C83" s="202" t="s">
        <v>94</v>
      </c>
      <c r="D83" s="202" t="s">
        <v>95</v>
      </c>
      <c r="E83" s="203"/>
      <c r="F83" s="204" t="s">
        <v>96</v>
      </c>
      <c r="H83" s="135"/>
      <c r="I83" s="135"/>
      <c r="J83" s="212"/>
      <c r="K83" s="212"/>
      <c r="L83" s="213"/>
      <c r="M83" s="230"/>
    </row>
    <row r="84" spans="1:13" ht="18.75">
      <c r="A84" s="224"/>
      <c r="B84" s="139" t="s">
        <v>67</v>
      </c>
      <c r="C84" s="140" t="s">
        <v>94</v>
      </c>
      <c r="D84" s="140" t="s">
        <v>95</v>
      </c>
      <c r="E84" s="141">
        <v>1500</v>
      </c>
      <c r="F84" s="142" t="s">
        <v>96</v>
      </c>
      <c r="H84" s="135"/>
      <c r="I84" s="135"/>
      <c r="J84" s="212"/>
      <c r="K84" s="212"/>
      <c r="L84" s="213"/>
      <c r="M84" s="230"/>
    </row>
    <row r="85" spans="1:13" ht="18.75">
      <c r="A85" s="360" t="s">
        <v>177</v>
      </c>
      <c r="B85" s="361"/>
      <c r="C85" s="361"/>
      <c r="D85" s="361"/>
      <c r="E85" s="153">
        <f>SUM(E74:E84)</f>
        <v>9200</v>
      </c>
      <c r="F85" s="154"/>
      <c r="H85" s="146"/>
      <c r="I85" s="146"/>
      <c r="J85" s="147"/>
      <c r="K85" s="147"/>
      <c r="L85" s="148"/>
      <c r="M85" s="231"/>
    </row>
    <row r="86" spans="1:13" ht="18.75" hidden="1">
      <c r="A86" s="224"/>
      <c r="B86" s="139" t="s">
        <v>69</v>
      </c>
      <c r="C86" s="177" t="s">
        <v>94</v>
      </c>
      <c r="D86" s="177" t="s">
        <v>98</v>
      </c>
      <c r="E86" s="178"/>
      <c r="F86" s="232" t="s">
        <v>99</v>
      </c>
      <c r="H86" s="146"/>
      <c r="I86" s="146"/>
      <c r="J86" s="155"/>
      <c r="K86" s="155"/>
      <c r="L86" s="156"/>
      <c r="M86" s="233"/>
    </row>
    <row r="87" spans="1:13" ht="18.75" hidden="1">
      <c r="A87" s="224"/>
      <c r="B87" s="139" t="s">
        <v>75</v>
      </c>
      <c r="C87" s="194" t="s">
        <v>94</v>
      </c>
      <c r="D87" s="194" t="s">
        <v>95</v>
      </c>
      <c r="E87" s="178"/>
      <c r="F87" s="232" t="s">
        <v>99</v>
      </c>
      <c r="H87" s="146"/>
      <c r="I87" s="146"/>
      <c r="J87" s="155"/>
      <c r="K87" s="155"/>
      <c r="L87" s="156"/>
      <c r="M87" s="233"/>
    </row>
    <row r="88" spans="1:13" ht="18.75">
      <c r="A88" s="224"/>
      <c r="B88" s="139" t="s">
        <v>85</v>
      </c>
      <c r="C88" s="194" t="s">
        <v>94</v>
      </c>
      <c r="D88" s="194" t="s">
        <v>100</v>
      </c>
      <c r="E88" s="195">
        <v>1000</v>
      </c>
      <c r="F88" s="196" t="s">
        <v>99</v>
      </c>
      <c r="H88" s="146"/>
      <c r="I88" s="146"/>
      <c r="J88" s="185"/>
      <c r="K88" s="185"/>
      <c r="L88" s="186"/>
      <c r="M88" s="185"/>
    </row>
    <row r="89" spans="1:13" ht="18.75">
      <c r="A89" s="224"/>
      <c r="B89" s="139" t="s">
        <v>86</v>
      </c>
      <c r="C89" s="199" t="s">
        <v>94</v>
      </c>
      <c r="D89" s="199" t="s">
        <v>100</v>
      </c>
      <c r="E89" s="200">
        <v>2000</v>
      </c>
      <c r="F89" s="201" t="s">
        <v>99</v>
      </c>
      <c r="H89" s="146"/>
      <c r="I89" s="146"/>
      <c r="J89" s="185"/>
      <c r="K89" s="185"/>
      <c r="L89" s="186"/>
      <c r="M89" s="185"/>
    </row>
    <row r="90" spans="1:13" ht="18.75">
      <c r="A90" s="360" t="s">
        <v>178</v>
      </c>
      <c r="B90" s="361"/>
      <c r="C90" s="361"/>
      <c r="D90" s="361"/>
      <c r="E90" s="153">
        <f>SUM(E86:E89)</f>
        <v>3000</v>
      </c>
      <c r="F90" s="154"/>
      <c r="H90" s="146"/>
      <c r="I90" s="146"/>
      <c r="J90" s="174"/>
      <c r="K90" s="174"/>
      <c r="L90" s="175"/>
      <c r="M90" s="174"/>
    </row>
    <row r="91" spans="1:13" ht="18.75">
      <c r="A91" s="157"/>
      <c r="B91" s="176" t="s">
        <v>84</v>
      </c>
      <c r="C91" s="234" t="s">
        <v>94</v>
      </c>
      <c r="D91" s="234" t="s">
        <v>101</v>
      </c>
      <c r="E91" s="235">
        <v>1000</v>
      </c>
      <c r="F91" s="204" t="s">
        <v>102</v>
      </c>
      <c r="H91" s="146"/>
      <c r="I91" s="146"/>
      <c r="J91" s="174"/>
      <c r="K91" s="174"/>
      <c r="L91" s="175"/>
      <c r="M91" s="174"/>
    </row>
    <row r="92" spans="1:13" ht="18.75">
      <c r="A92" s="224"/>
      <c r="B92" s="170" t="s">
        <v>74</v>
      </c>
      <c r="C92" s="234" t="s">
        <v>94</v>
      </c>
      <c r="D92" s="234" t="s">
        <v>101</v>
      </c>
      <c r="E92" s="235">
        <v>1200</v>
      </c>
      <c r="F92" s="204" t="s">
        <v>102</v>
      </c>
      <c r="H92" s="236"/>
      <c r="I92" s="236"/>
      <c r="J92" s="236"/>
      <c r="K92" s="236"/>
      <c r="L92" s="236"/>
      <c r="M92" s="236"/>
    </row>
    <row r="93" spans="1:13" ht="18.75">
      <c r="A93" s="224"/>
      <c r="B93" s="170" t="s">
        <v>78</v>
      </c>
      <c r="C93" s="234" t="s">
        <v>94</v>
      </c>
      <c r="D93" s="234" t="s">
        <v>101</v>
      </c>
      <c r="E93" s="235">
        <v>1000</v>
      </c>
      <c r="F93" s="204" t="s">
        <v>102</v>
      </c>
      <c r="H93" s="236"/>
      <c r="I93" s="236"/>
      <c r="J93" s="236"/>
      <c r="K93" s="236"/>
      <c r="L93" s="236"/>
      <c r="M93" s="236"/>
    </row>
    <row r="94" spans="1:13" ht="18.75" hidden="1">
      <c r="A94" s="224"/>
      <c r="B94" s="170" t="s">
        <v>69</v>
      </c>
      <c r="C94" s="234" t="s">
        <v>94</v>
      </c>
      <c r="D94" s="234" t="s">
        <v>100</v>
      </c>
      <c r="E94" s="235"/>
      <c r="F94" s="204" t="s">
        <v>102</v>
      </c>
      <c r="H94" s="236"/>
      <c r="I94" s="236"/>
      <c r="J94" s="236"/>
      <c r="K94" s="236"/>
      <c r="L94" s="236"/>
      <c r="M94" s="236"/>
    </row>
    <row r="95" spans="1:13" ht="18.75">
      <c r="A95" s="224"/>
      <c r="B95" s="170" t="s">
        <v>80</v>
      </c>
      <c r="C95" s="234" t="s">
        <v>94</v>
      </c>
      <c r="D95" s="234" t="s">
        <v>100</v>
      </c>
      <c r="E95" s="235">
        <v>1500</v>
      </c>
      <c r="F95" s="204" t="s">
        <v>102</v>
      </c>
      <c r="H95" s="236"/>
      <c r="I95" s="236"/>
      <c r="J95" s="236"/>
      <c r="K95" s="236"/>
      <c r="L95" s="236"/>
      <c r="M95" s="236"/>
    </row>
    <row r="96" spans="1:13" ht="18.75">
      <c r="A96" s="224"/>
      <c r="B96" s="170" t="s">
        <v>70</v>
      </c>
      <c r="C96" s="234" t="s">
        <v>94</v>
      </c>
      <c r="D96" s="234" t="s">
        <v>100</v>
      </c>
      <c r="E96" s="235">
        <v>500</v>
      </c>
      <c r="F96" s="204" t="s">
        <v>102</v>
      </c>
      <c r="H96" s="236"/>
      <c r="I96" s="236"/>
      <c r="J96" s="236"/>
      <c r="K96" s="236"/>
      <c r="L96" s="236"/>
      <c r="M96" s="236"/>
    </row>
    <row r="97" spans="1:13" ht="18.75">
      <c r="A97" s="224"/>
      <c r="B97" s="170" t="s">
        <v>81</v>
      </c>
      <c r="C97" s="234" t="s">
        <v>94</v>
      </c>
      <c r="D97" s="234" t="s">
        <v>100</v>
      </c>
      <c r="E97" s="235">
        <v>500</v>
      </c>
      <c r="F97" s="204" t="s">
        <v>102</v>
      </c>
      <c r="H97" s="236"/>
      <c r="I97" s="236"/>
      <c r="J97" s="236"/>
      <c r="K97" s="236"/>
      <c r="L97" s="236"/>
      <c r="M97" s="236"/>
    </row>
    <row r="98" spans="1:13" ht="18.75">
      <c r="A98" s="224"/>
      <c r="B98" s="170" t="s">
        <v>86</v>
      </c>
      <c r="C98" s="234" t="s">
        <v>94</v>
      </c>
      <c r="D98" s="234" t="s">
        <v>100</v>
      </c>
      <c r="E98" s="235">
        <v>1000</v>
      </c>
      <c r="F98" s="204" t="s">
        <v>102</v>
      </c>
      <c r="H98" s="236"/>
      <c r="I98" s="236"/>
      <c r="J98" s="236"/>
      <c r="K98" s="236"/>
      <c r="L98" s="236"/>
      <c r="M98" s="236"/>
    </row>
    <row r="99" spans="1:13" ht="18.75">
      <c r="A99" s="224"/>
      <c r="B99" s="170" t="s">
        <v>71</v>
      </c>
      <c r="C99" s="234" t="s">
        <v>94</v>
      </c>
      <c r="D99" s="234" t="s">
        <v>100</v>
      </c>
      <c r="E99" s="235">
        <v>900</v>
      </c>
      <c r="F99" s="204" t="s">
        <v>102</v>
      </c>
      <c r="H99" s="236"/>
      <c r="I99" s="236"/>
      <c r="J99" s="236"/>
      <c r="K99" s="236"/>
      <c r="L99" s="236"/>
      <c r="M99" s="236"/>
    </row>
    <row r="100" spans="1:13" ht="18.75">
      <c r="A100" s="224"/>
      <c r="B100" s="170" t="s">
        <v>87</v>
      </c>
      <c r="C100" s="143" t="s">
        <v>94</v>
      </c>
      <c r="D100" s="143" t="s">
        <v>98</v>
      </c>
      <c r="E100" s="144">
        <v>500</v>
      </c>
      <c r="F100" s="204" t="s">
        <v>102</v>
      </c>
      <c r="H100" s="236"/>
      <c r="I100" s="236"/>
      <c r="J100" s="236"/>
      <c r="K100" s="236"/>
      <c r="L100" s="236"/>
      <c r="M100" s="236"/>
    </row>
    <row r="101" spans="1:13" ht="18.75">
      <c r="A101" s="224"/>
      <c r="B101" s="139" t="s">
        <v>88</v>
      </c>
      <c r="C101" s="143" t="s">
        <v>94</v>
      </c>
      <c r="D101" s="143" t="s">
        <v>98</v>
      </c>
      <c r="E101" s="144">
        <v>300</v>
      </c>
      <c r="F101" s="204" t="s">
        <v>102</v>
      </c>
      <c r="H101" s="236"/>
      <c r="I101" s="236"/>
      <c r="J101" s="236"/>
      <c r="K101" s="236"/>
      <c r="L101" s="236"/>
      <c r="M101" s="236"/>
    </row>
    <row r="102" spans="1:13" ht="18.75">
      <c r="A102" s="360" t="s">
        <v>179</v>
      </c>
      <c r="B102" s="361"/>
      <c r="C102" s="361"/>
      <c r="D102" s="361"/>
      <c r="E102" s="153">
        <f>SUM(E91:E101)</f>
        <v>8400</v>
      </c>
      <c r="F102" s="154"/>
      <c r="H102" s="236"/>
      <c r="I102" s="236"/>
      <c r="J102" s="236"/>
      <c r="K102" s="236"/>
      <c r="L102" s="236"/>
      <c r="M102" s="236"/>
    </row>
    <row r="103" spans="1:13" ht="18.75">
      <c r="A103" s="237"/>
      <c r="B103" s="238" t="s">
        <v>74</v>
      </c>
      <c r="C103" s="238" t="s">
        <v>94</v>
      </c>
      <c r="D103" s="238" t="s">
        <v>95</v>
      </c>
      <c r="E103" s="238">
        <v>2000</v>
      </c>
      <c r="F103" s="239" t="s">
        <v>103</v>
      </c>
      <c r="H103" s="236"/>
      <c r="I103" s="236"/>
      <c r="J103" s="236"/>
      <c r="K103" s="236"/>
      <c r="L103" s="236"/>
      <c r="M103" s="236"/>
    </row>
    <row r="104" spans="1:13" ht="18.75">
      <c r="A104" s="237"/>
      <c r="B104" s="238" t="s">
        <v>70</v>
      </c>
      <c r="C104" s="238" t="s">
        <v>94</v>
      </c>
      <c r="D104" s="238" t="s">
        <v>95</v>
      </c>
      <c r="E104" s="238">
        <v>500</v>
      </c>
      <c r="F104" s="239" t="s">
        <v>103</v>
      </c>
      <c r="H104" s="236"/>
      <c r="I104" s="236"/>
      <c r="J104" s="236"/>
      <c r="K104" s="236"/>
      <c r="L104" s="236"/>
      <c r="M104" s="236"/>
    </row>
    <row r="105" spans="1:13" ht="18.75">
      <c r="A105" s="237"/>
      <c r="B105" s="238" t="s">
        <v>67</v>
      </c>
      <c r="C105" s="238" t="s">
        <v>94</v>
      </c>
      <c r="D105" s="238" t="s">
        <v>95</v>
      </c>
      <c r="E105" s="238">
        <v>1500</v>
      </c>
      <c r="F105" s="239" t="s">
        <v>103</v>
      </c>
      <c r="H105" s="236"/>
      <c r="I105" s="236"/>
      <c r="J105" s="236"/>
      <c r="K105" s="236"/>
      <c r="L105" s="236"/>
      <c r="M105" s="236"/>
    </row>
    <row r="106" spans="1:13" ht="18.75">
      <c r="A106" s="237"/>
      <c r="B106" s="238" t="s">
        <v>71</v>
      </c>
      <c r="C106" s="238" t="s">
        <v>94</v>
      </c>
      <c r="D106" s="238" t="s">
        <v>95</v>
      </c>
      <c r="E106" s="238">
        <v>500</v>
      </c>
      <c r="F106" s="239" t="s">
        <v>103</v>
      </c>
      <c r="H106" s="236"/>
      <c r="I106" s="236"/>
      <c r="J106" s="236"/>
      <c r="K106" s="236"/>
      <c r="L106" s="236"/>
      <c r="M106" s="236"/>
    </row>
    <row r="107" spans="1:13" ht="18.75">
      <c r="A107" s="237"/>
      <c r="B107" s="238" t="s">
        <v>81</v>
      </c>
      <c r="C107" s="238" t="s">
        <v>94</v>
      </c>
      <c r="D107" s="238" t="s">
        <v>95</v>
      </c>
      <c r="E107" s="238">
        <v>500</v>
      </c>
      <c r="F107" s="239" t="s">
        <v>103</v>
      </c>
      <c r="H107" s="236"/>
      <c r="I107" s="236"/>
      <c r="J107" s="236"/>
      <c r="K107" s="236"/>
      <c r="L107" s="236"/>
      <c r="M107" s="236"/>
    </row>
    <row r="108" spans="1:13" ht="18.75">
      <c r="A108" s="237"/>
      <c r="B108" s="238" t="s">
        <v>78</v>
      </c>
      <c r="C108" s="238" t="s">
        <v>94</v>
      </c>
      <c r="D108" s="238" t="s">
        <v>95</v>
      </c>
      <c r="E108" s="238">
        <v>2500</v>
      </c>
      <c r="F108" s="239" t="s">
        <v>103</v>
      </c>
      <c r="H108" s="236"/>
      <c r="I108" s="236"/>
      <c r="J108" s="236"/>
      <c r="K108" s="236"/>
      <c r="L108" s="236"/>
      <c r="M108" s="236"/>
    </row>
    <row r="109" spans="1:13" ht="18.75">
      <c r="A109" s="240"/>
      <c r="B109" s="362" t="s">
        <v>173</v>
      </c>
      <c r="C109" s="362"/>
      <c r="D109" s="241"/>
      <c r="E109" s="241">
        <f>SUM(E103:E108)</f>
        <v>7500</v>
      </c>
      <c r="F109" s="242"/>
      <c r="H109" s="236"/>
      <c r="I109" s="236"/>
      <c r="J109" s="236"/>
      <c r="K109" s="236"/>
      <c r="L109" s="236"/>
      <c r="M109" s="236"/>
    </row>
    <row r="110" spans="1:13" ht="18.75" hidden="1">
      <c r="A110" s="237"/>
      <c r="B110" s="238" t="s">
        <v>86</v>
      </c>
      <c r="C110" s="238" t="s">
        <v>94</v>
      </c>
      <c r="D110" s="238" t="s">
        <v>100</v>
      </c>
      <c r="E110" s="238"/>
      <c r="F110" s="239" t="s">
        <v>104</v>
      </c>
      <c r="H110" s="236"/>
      <c r="I110" s="236"/>
      <c r="J110" s="236"/>
      <c r="K110" s="236"/>
      <c r="L110" s="236"/>
      <c r="M110" s="236"/>
    </row>
    <row r="111" spans="1:13" ht="18.75" hidden="1">
      <c r="A111" s="240"/>
      <c r="B111" s="241"/>
      <c r="C111" s="241" t="s">
        <v>180</v>
      </c>
      <c r="D111" s="241"/>
      <c r="E111" s="241">
        <f>E110</f>
        <v>0</v>
      </c>
      <c r="F111" s="242"/>
      <c r="H111" s="236"/>
      <c r="I111" s="236"/>
      <c r="J111" s="236"/>
      <c r="K111" s="236"/>
      <c r="L111" s="236"/>
      <c r="M111" s="236"/>
    </row>
    <row r="112" spans="1:13" ht="18.75">
      <c r="A112" s="292"/>
      <c r="B112" s="293" t="s">
        <v>67</v>
      </c>
      <c r="C112" s="293" t="s">
        <v>94</v>
      </c>
      <c r="D112" s="293" t="s">
        <v>95</v>
      </c>
      <c r="E112" s="293">
        <v>500</v>
      </c>
      <c r="F112" s="294" t="s">
        <v>189</v>
      </c>
      <c r="H112" s="236"/>
      <c r="I112" s="236"/>
      <c r="J112" s="236"/>
      <c r="K112" s="236"/>
      <c r="L112" s="236"/>
      <c r="M112" s="236"/>
    </row>
    <row r="113" spans="1:13" ht="18.75">
      <c r="A113" s="292"/>
      <c r="B113" s="293" t="s">
        <v>75</v>
      </c>
      <c r="C113" s="293" t="s">
        <v>94</v>
      </c>
      <c r="D113" s="293" t="s">
        <v>95</v>
      </c>
      <c r="E113" s="293">
        <v>500</v>
      </c>
      <c r="F113" s="294" t="s">
        <v>189</v>
      </c>
      <c r="H113" s="236"/>
      <c r="I113" s="236"/>
      <c r="J113" s="236"/>
      <c r="K113" s="236"/>
      <c r="L113" s="236"/>
      <c r="M113" s="236"/>
    </row>
    <row r="114" spans="1:13" ht="18.75">
      <c r="A114" s="292"/>
      <c r="B114" s="293" t="s">
        <v>85</v>
      </c>
      <c r="C114" s="293" t="s">
        <v>94</v>
      </c>
      <c r="D114" s="293" t="s">
        <v>95</v>
      </c>
      <c r="E114" s="293">
        <v>500</v>
      </c>
      <c r="F114" s="294" t="s">
        <v>189</v>
      </c>
      <c r="H114" s="236"/>
      <c r="I114" s="236"/>
      <c r="J114" s="236"/>
      <c r="K114" s="236"/>
      <c r="L114" s="236"/>
      <c r="M114" s="236"/>
    </row>
    <row r="115" spans="1:13" ht="18.75">
      <c r="A115" s="292"/>
      <c r="B115" s="293" t="s">
        <v>87</v>
      </c>
      <c r="C115" s="293" t="s">
        <v>94</v>
      </c>
      <c r="D115" s="293" t="s">
        <v>95</v>
      </c>
      <c r="E115" s="293">
        <v>500</v>
      </c>
      <c r="F115" s="294" t="s">
        <v>189</v>
      </c>
      <c r="H115" s="236"/>
      <c r="I115" s="236"/>
      <c r="J115" s="236"/>
      <c r="K115" s="236"/>
      <c r="L115" s="236"/>
      <c r="M115" s="236"/>
    </row>
    <row r="116" spans="1:13" ht="18.75">
      <c r="A116" s="295"/>
      <c r="B116" s="296" t="s">
        <v>196</v>
      </c>
      <c r="C116" s="296"/>
      <c r="D116" s="296"/>
      <c r="E116" s="296">
        <f>E112+E113+E114+E115</f>
        <v>2000</v>
      </c>
      <c r="F116" s="297"/>
      <c r="H116" s="236"/>
      <c r="I116" s="236"/>
      <c r="J116" s="236"/>
      <c r="K116" s="236"/>
      <c r="L116" s="236"/>
      <c r="M116" s="236"/>
    </row>
    <row r="117" spans="1:13" ht="19.5" thickBot="1">
      <c r="A117" s="363" t="s">
        <v>181</v>
      </c>
      <c r="B117" s="364"/>
      <c r="C117" s="364"/>
      <c r="D117" s="364"/>
      <c r="E117" s="243">
        <f>E67+E56+E47+E25+E17+E9</f>
        <v>38300</v>
      </c>
      <c r="F117" s="244"/>
      <c r="H117" s="236"/>
      <c r="I117" s="236"/>
      <c r="J117" s="236"/>
      <c r="K117" s="236"/>
      <c r="L117" s="236"/>
      <c r="M117" s="236"/>
    </row>
    <row r="118" spans="1:13" ht="19.5" thickBot="1">
      <c r="A118" s="245" t="s">
        <v>182</v>
      </c>
      <c r="B118" s="246"/>
      <c r="C118" s="247"/>
      <c r="D118" s="247"/>
      <c r="E118" s="247"/>
      <c r="F118" s="248"/>
      <c r="H118" s="236"/>
      <c r="I118" s="236"/>
      <c r="J118" s="236"/>
      <c r="K118" s="236"/>
      <c r="L118" s="236"/>
      <c r="M118" s="236"/>
    </row>
    <row r="119" spans="1:13" ht="18.75">
      <c r="A119" s="249"/>
      <c r="B119" s="250"/>
      <c r="C119" s="249"/>
      <c r="D119" s="249"/>
      <c r="E119" s="249"/>
      <c r="F119" s="249"/>
      <c r="H119" s="236"/>
      <c r="I119" s="236"/>
      <c r="J119" s="236"/>
      <c r="K119" s="236"/>
      <c r="L119" s="236"/>
      <c r="M119" s="236"/>
    </row>
    <row r="120" spans="1:13" ht="18.75">
      <c r="A120" s="249"/>
      <c r="B120" s="250"/>
      <c r="C120" s="249"/>
      <c r="D120" s="249"/>
      <c r="E120" s="249"/>
      <c r="F120" s="249"/>
      <c r="H120" s="236"/>
      <c r="I120" s="236"/>
      <c r="J120" s="236"/>
      <c r="K120" s="236"/>
      <c r="L120" s="236"/>
      <c r="M120" s="236"/>
    </row>
    <row r="121" spans="1:13" ht="18.75">
      <c r="A121" s="249"/>
      <c r="B121" s="250"/>
      <c r="C121" s="249"/>
      <c r="D121" s="249"/>
      <c r="E121" s="249"/>
      <c r="F121" s="249"/>
      <c r="H121" s="236"/>
      <c r="I121" s="236"/>
      <c r="J121" s="236"/>
      <c r="K121" s="236"/>
      <c r="L121" s="236"/>
      <c r="M121" s="236"/>
    </row>
    <row r="122" spans="1:13" ht="18.75">
      <c r="A122" s="249"/>
      <c r="B122" s="250"/>
      <c r="C122" s="249"/>
      <c r="D122" s="249"/>
      <c r="E122" s="249"/>
      <c r="F122" s="249"/>
      <c r="H122" s="236"/>
      <c r="I122" s="236"/>
      <c r="J122" s="236"/>
      <c r="K122" s="236"/>
      <c r="L122" s="236"/>
      <c r="M122" s="236"/>
    </row>
    <row r="123" spans="1:6" ht="18.75">
      <c r="A123" s="249"/>
      <c r="B123" s="250"/>
      <c r="C123" s="249"/>
      <c r="D123" s="249"/>
      <c r="E123" s="249"/>
      <c r="F123" s="249"/>
    </row>
    <row r="124" spans="1:6" ht="18.75">
      <c r="A124" s="249"/>
      <c r="B124" s="250"/>
      <c r="C124" s="249"/>
      <c r="D124" s="249"/>
      <c r="E124" s="249"/>
      <c r="F124" s="249"/>
    </row>
    <row r="125" spans="1:6" ht="18.75">
      <c r="A125" s="249"/>
      <c r="B125" s="250"/>
      <c r="C125" s="249"/>
      <c r="D125" s="249"/>
      <c r="E125" s="249"/>
      <c r="F125" s="249"/>
    </row>
    <row r="126" spans="1:6" ht="18.75">
      <c r="A126" s="249"/>
      <c r="B126" s="250"/>
      <c r="C126" s="249"/>
      <c r="D126" s="249"/>
      <c r="E126" s="249"/>
      <c r="F126" s="249"/>
    </row>
    <row r="127" spans="1:6" ht="18.75">
      <c r="A127" s="249"/>
      <c r="B127" s="250"/>
      <c r="C127" s="249"/>
      <c r="D127" s="249"/>
      <c r="E127" s="249"/>
      <c r="F127" s="249"/>
    </row>
    <row r="128" spans="1:6" ht="18.75">
      <c r="A128" s="249"/>
      <c r="B128" s="250"/>
      <c r="C128" s="249"/>
      <c r="D128" s="249"/>
      <c r="E128" s="249"/>
      <c r="F128" s="249"/>
    </row>
    <row r="129" spans="1:6" ht="18.75">
      <c r="A129" s="249"/>
      <c r="B129" s="250"/>
      <c r="C129" s="249"/>
      <c r="D129" s="249"/>
      <c r="E129" s="249"/>
      <c r="F129" s="249"/>
    </row>
    <row r="130" spans="1:6" ht="18.75">
      <c r="A130" s="249"/>
      <c r="B130" s="250"/>
      <c r="C130" s="249"/>
      <c r="D130" s="249"/>
      <c r="E130" s="249"/>
      <c r="F130" s="249"/>
    </row>
    <row r="131" spans="1:6" ht="18.75">
      <c r="A131" s="249"/>
      <c r="B131" s="250"/>
      <c r="C131" s="249"/>
      <c r="D131" s="249"/>
      <c r="E131" s="249"/>
      <c r="F131" s="249"/>
    </row>
    <row r="132" spans="1:6" ht="18.75">
      <c r="A132" s="249"/>
      <c r="B132" s="250"/>
      <c r="C132" s="249"/>
      <c r="D132" s="249"/>
      <c r="E132" s="249"/>
      <c r="F132" s="249"/>
    </row>
    <row r="133" spans="1:6" ht="18.75">
      <c r="A133" s="249"/>
      <c r="B133" s="250"/>
      <c r="C133" s="249"/>
      <c r="D133" s="249"/>
      <c r="E133" s="249"/>
      <c r="F133" s="249"/>
    </row>
    <row r="134" spans="1:6" ht="18.75">
      <c r="A134" s="249"/>
      <c r="B134" s="250"/>
      <c r="C134" s="249"/>
      <c r="D134" s="249"/>
      <c r="E134" s="249"/>
      <c r="F134" s="249"/>
    </row>
    <row r="135" spans="1:6" ht="18.75">
      <c r="A135" s="249"/>
      <c r="B135" s="250"/>
      <c r="C135" s="249"/>
      <c r="D135" s="249"/>
      <c r="E135" s="249"/>
      <c r="F135" s="249"/>
    </row>
    <row r="136" spans="1:6" ht="18.75">
      <c r="A136" s="249"/>
      <c r="B136" s="250"/>
      <c r="C136" s="249"/>
      <c r="D136" s="249"/>
      <c r="E136" s="249"/>
      <c r="F136" s="249"/>
    </row>
    <row r="137" spans="1:6" ht="18.75">
      <c r="A137" s="249"/>
      <c r="B137" s="250"/>
      <c r="C137" s="249"/>
      <c r="D137" s="249"/>
      <c r="E137" s="249"/>
      <c r="F137" s="249"/>
    </row>
    <row r="138" spans="1:6" ht="18.75">
      <c r="A138" s="249"/>
      <c r="B138" s="250"/>
      <c r="C138" s="249"/>
      <c r="D138" s="249"/>
      <c r="E138" s="249"/>
      <c r="F138" s="249"/>
    </row>
    <row r="139" spans="1:6" ht="18.75">
      <c r="A139" s="249"/>
      <c r="B139" s="250"/>
      <c r="C139" s="249"/>
      <c r="D139" s="249"/>
      <c r="E139" s="249"/>
      <c r="F139" s="249"/>
    </row>
    <row r="140" spans="1:6" ht="18.75">
      <c r="A140" s="249"/>
      <c r="B140" s="250"/>
      <c r="C140" s="249"/>
      <c r="D140" s="249"/>
      <c r="E140" s="249"/>
      <c r="F140" s="249"/>
    </row>
    <row r="141" spans="1:6" ht="18.75">
      <c r="A141" s="249"/>
      <c r="B141" s="250"/>
      <c r="C141" s="249"/>
      <c r="D141" s="249"/>
      <c r="E141" s="249"/>
      <c r="F141" s="249"/>
    </row>
    <row r="142" spans="1:6" ht="18.75">
      <c r="A142" s="249"/>
      <c r="B142" s="250"/>
      <c r="C142" s="249"/>
      <c r="D142" s="249"/>
      <c r="E142" s="249"/>
      <c r="F142" s="249"/>
    </row>
    <row r="143" spans="1:6" ht="18.75">
      <c r="A143" s="249"/>
      <c r="B143" s="250"/>
      <c r="C143" s="249"/>
      <c r="D143" s="249"/>
      <c r="E143" s="249"/>
      <c r="F143" s="249"/>
    </row>
    <row r="144" spans="1:6" ht="18.75">
      <c r="A144" s="249"/>
      <c r="B144" s="250"/>
      <c r="C144" s="249"/>
      <c r="D144" s="249"/>
      <c r="E144" s="249"/>
      <c r="F144" s="249"/>
    </row>
    <row r="145" spans="1:6" ht="18.75">
      <c r="A145" s="249"/>
      <c r="B145" s="250"/>
      <c r="C145" s="249"/>
      <c r="D145" s="249"/>
      <c r="E145" s="249"/>
      <c r="F145" s="249"/>
    </row>
    <row r="146" spans="1:6" ht="18.75">
      <c r="A146" s="249"/>
      <c r="B146" s="250"/>
      <c r="C146" s="249"/>
      <c r="D146" s="249"/>
      <c r="E146" s="249"/>
      <c r="F146" s="249"/>
    </row>
    <row r="147" spans="1:6" ht="18.75">
      <c r="A147" s="249"/>
      <c r="B147" s="250"/>
      <c r="C147" s="249"/>
      <c r="D147" s="249"/>
      <c r="E147" s="249"/>
      <c r="F147" s="249"/>
    </row>
    <row r="148" spans="1:6" ht="18.75">
      <c r="A148" s="249"/>
      <c r="B148" s="250"/>
      <c r="C148" s="249"/>
      <c r="D148" s="249"/>
      <c r="E148" s="249"/>
      <c r="F148" s="249"/>
    </row>
  </sheetData>
  <sheetProtection/>
  <mergeCells count="24">
    <mergeCell ref="A55:D55"/>
    <mergeCell ref="A56:C56"/>
    <mergeCell ref="A63:D63"/>
    <mergeCell ref="A4:F4"/>
    <mergeCell ref="A5:F5"/>
    <mergeCell ref="A6:A7"/>
    <mergeCell ref="B6:B7"/>
    <mergeCell ref="C6:C7"/>
    <mergeCell ref="D6:D7"/>
    <mergeCell ref="F6:F7"/>
    <mergeCell ref="A47:C47"/>
    <mergeCell ref="A53:D53"/>
    <mergeCell ref="A9:C9"/>
    <mergeCell ref="A14:D14"/>
    <mergeCell ref="A25:C25"/>
    <mergeCell ref="A34:D34"/>
    <mergeCell ref="A102:D102"/>
    <mergeCell ref="B109:C109"/>
    <mergeCell ref="A117:D117"/>
    <mergeCell ref="A66:D66"/>
    <mergeCell ref="A67:C67"/>
    <mergeCell ref="A85:D85"/>
    <mergeCell ref="A90:D90"/>
    <mergeCell ref="A73:D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8" sqref="D8"/>
    </sheetView>
  </sheetViews>
  <sheetFormatPr defaultColWidth="8.88671875" defaultRowHeight="18.75"/>
  <cols>
    <col min="1" max="1" width="5.10546875" style="0" customWidth="1"/>
    <col min="2" max="2" width="4.99609375" style="0" customWidth="1"/>
    <col min="3" max="3" width="21.5546875" style="0" customWidth="1"/>
    <col min="4" max="4" width="17.10546875" style="0" customWidth="1"/>
    <col min="7" max="7" width="13.6640625" style="0" customWidth="1"/>
  </cols>
  <sheetData>
    <row r="1" spans="1:7" ht="18.75">
      <c r="A1" s="1"/>
      <c r="B1" s="2" t="s">
        <v>59</v>
      </c>
      <c r="C1" s="1"/>
      <c r="D1" s="1"/>
      <c r="E1" s="1"/>
      <c r="F1" s="1"/>
      <c r="G1" s="1"/>
    </row>
    <row r="2" spans="1:7" ht="18.75">
      <c r="A2" s="1"/>
      <c r="B2" s="2" t="s">
        <v>163</v>
      </c>
      <c r="C2" s="1"/>
      <c r="D2" s="1"/>
      <c r="E2" s="1"/>
      <c r="F2" s="1"/>
      <c r="G2" s="1"/>
    </row>
    <row r="3" spans="1:7" ht="18.75">
      <c r="A3" s="1"/>
      <c r="B3" s="1"/>
      <c r="C3" s="1"/>
      <c r="D3" s="1"/>
      <c r="E3" s="1"/>
      <c r="F3" s="1"/>
      <c r="G3" s="1"/>
    </row>
    <row r="4" spans="1:7" ht="18.75">
      <c r="A4" s="3"/>
      <c r="B4" s="3"/>
      <c r="C4" s="3"/>
      <c r="D4" s="3"/>
      <c r="E4" s="3"/>
      <c r="F4" s="3"/>
      <c r="G4" s="4" t="s">
        <v>60</v>
      </c>
    </row>
    <row r="5" spans="1:7" ht="20.25">
      <c r="A5" s="356" t="s">
        <v>61</v>
      </c>
      <c r="B5" s="356"/>
      <c r="C5" s="356"/>
      <c r="D5" s="356"/>
      <c r="E5" s="356"/>
      <c r="F5" s="356"/>
      <c r="G5" s="356"/>
    </row>
    <row r="6" spans="1:7" ht="19.5" thickBot="1">
      <c r="A6" s="357" t="s">
        <v>166</v>
      </c>
      <c r="B6" s="357"/>
      <c r="C6" s="357"/>
      <c r="D6" s="357"/>
      <c r="E6" s="357"/>
      <c r="F6" s="357"/>
      <c r="G6" s="357"/>
    </row>
    <row r="7" spans="1:7" ht="38.25">
      <c r="A7" s="358" t="s">
        <v>105</v>
      </c>
      <c r="B7" s="29" t="s">
        <v>62</v>
      </c>
      <c r="C7" s="29" t="s">
        <v>63</v>
      </c>
      <c r="D7" s="29" t="s">
        <v>2</v>
      </c>
      <c r="E7" s="29" t="s">
        <v>3</v>
      </c>
      <c r="F7" s="30" t="s">
        <v>106</v>
      </c>
      <c r="G7" s="31" t="s">
        <v>64</v>
      </c>
    </row>
    <row r="8" spans="1:7" ht="18.75">
      <c r="A8" s="359"/>
      <c r="B8" s="27"/>
      <c r="C8" s="27"/>
      <c r="D8" s="27"/>
      <c r="E8" s="27"/>
      <c r="F8" s="27" t="s">
        <v>65</v>
      </c>
      <c r="G8" s="32"/>
    </row>
    <row r="9" spans="1:7" ht="18.75">
      <c r="A9" s="5">
        <v>1</v>
      </c>
      <c r="B9" s="6"/>
      <c r="C9" s="28" t="s">
        <v>72</v>
      </c>
      <c r="D9" s="79" t="s">
        <v>91</v>
      </c>
      <c r="E9" s="79" t="s">
        <v>92</v>
      </c>
      <c r="F9" s="17">
        <v>1500</v>
      </c>
      <c r="G9" s="80" t="s">
        <v>93</v>
      </c>
    </row>
    <row r="10" spans="1:7" ht="18.75">
      <c r="A10" s="5"/>
      <c r="B10" s="6"/>
      <c r="C10" s="28"/>
      <c r="D10" s="79" t="s">
        <v>91</v>
      </c>
      <c r="E10" s="79" t="s">
        <v>92</v>
      </c>
      <c r="F10" s="17">
        <v>2000</v>
      </c>
      <c r="G10" s="80" t="s">
        <v>96</v>
      </c>
    </row>
    <row r="11" spans="1:7" ht="18.75" hidden="1">
      <c r="A11" s="5"/>
      <c r="B11" s="6"/>
      <c r="C11" s="28"/>
      <c r="D11" s="79" t="s">
        <v>66</v>
      </c>
      <c r="E11" s="79" t="s">
        <v>79</v>
      </c>
      <c r="F11" s="17"/>
      <c r="G11" s="80" t="s">
        <v>73</v>
      </c>
    </row>
    <row r="12" spans="1:7" ht="18.75" hidden="1">
      <c r="A12" s="5"/>
      <c r="B12" s="6"/>
      <c r="C12" s="28"/>
      <c r="D12" s="79" t="s">
        <v>66</v>
      </c>
      <c r="E12" s="79" t="s">
        <v>26</v>
      </c>
      <c r="F12" s="17"/>
      <c r="G12" s="80" t="s">
        <v>73</v>
      </c>
    </row>
    <row r="13" spans="1:7" ht="18.75">
      <c r="A13" s="5"/>
      <c r="B13" s="6"/>
      <c r="C13" s="28"/>
      <c r="D13" s="73" t="s">
        <v>107</v>
      </c>
      <c r="E13" s="73"/>
      <c r="F13" s="74">
        <f>SUM(F9:F12)</f>
        <v>3500</v>
      </c>
      <c r="G13" s="33"/>
    </row>
    <row r="14" spans="1:7" ht="18.75">
      <c r="A14" s="5">
        <v>2</v>
      </c>
      <c r="B14" s="6"/>
      <c r="C14" s="28" t="s">
        <v>84</v>
      </c>
      <c r="D14" s="81" t="s">
        <v>43</v>
      </c>
      <c r="E14" s="81" t="s">
        <v>92</v>
      </c>
      <c r="F14" s="18">
        <v>400</v>
      </c>
      <c r="G14" s="82" t="s">
        <v>96</v>
      </c>
    </row>
    <row r="15" spans="1:7" ht="18.75">
      <c r="A15" s="5"/>
      <c r="B15" s="6"/>
      <c r="C15" s="28"/>
      <c r="D15" s="83" t="s">
        <v>94</v>
      </c>
      <c r="E15" s="83" t="s">
        <v>101</v>
      </c>
      <c r="F15" s="18">
        <v>200</v>
      </c>
      <c r="G15" s="82" t="s">
        <v>108</v>
      </c>
    </row>
    <row r="16" spans="1:7" ht="18.75">
      <c r="A16" s="5"/>
      <c r="B16" s="6"/>
      <c r="C16" s="28"/>
      <c r="D16" s="81" t="s">
        <v>66</v>
      </c>
      <c r="E16" s="81" t="s">
        <v>90</v>
      </c>
      <c r="F16" s="18">
        <v>1000</v>
      </c>
      <c r="G16" s="84" t="s">
        <v>82</v>
      </c>
    </row>
    <row r="17" spans="1:7" ht="18.75">
      <c r="A17" s="5"/>
      <c r="B17" s="6"/>
      <c r="C17" s="28"/>
      <c r="D17" s="81" t="s">
        <v>66</v>
      </c>
      <c r="E17" s="81" t="s">
        <v>83</v>
      </c>
      <c r="F17" s="18">
        <v>1200</v>
      </c>
      <c r="G17" s="84" t="s">
        <v>82</v>
      </c>
    </row>
    <row r="18" spans="1:7" ht="18.75">
      <c r="A18" s="5"/>
      <c r="B18" s="6"/>
      <c r="C18" s="28"/>
      <c r="D18" s="75" t="s">
        <v>107</v>
      </c>
      <c r="E18" s="75"/>
      <c r="F18" s="74">
        <f>SUM(F14:F17)</f>
        <v>2800</v>
      </c>
      <c r="G18" s="34"/>
    </row>
    <row r="19" spans="1:7" ht="18.75">
      <c r="A19" s="5">
        <v>3</v>
      </c>
      <c r="B19" s="6"/>
      <c r="C19" s="28" t="s">
        <v>74</v>
      </c>
      <c r="D19" s="83" t="s">
        <v>94</v>
      </c>
      <c r="E19" s="83" t="s">
        <v>101</v>
      </c>
      <c r="F19" s="40">
        <v>1500</v>
      </c>
      <c r="G19" s="85" t="s">
        <v>109</v>
      </c>
    </row>
    <row r="20" spans="1:7" ht="18.75">
      <c r="A20" s="5"/>
      <c r="B20" s="6"/>
      <c r="C20" s="28"/>
      <c r="D20" s="83" t="s">
        <v>94</v>
      </c>
      <c r="E20" s="83" t="s">
        <v>92</v>
      </c>
      <c r="F20" s="40">
        <v>1400</v>
      </c>
      <c r="G20" s="85" t="s">
        <v>103</v>
      </c>
    </row>
    <row r="21" spans="1:7" ht="18.75">
      <c r="A21" s="5"/>
      <c r="B21" s="6"/>
      <c r="C21" s="28"/>
      <c r="D21" s="83" t="s">
        <v>94</v>
      </c>
      <c r="E21" s="83" t="s">
        <v>92</v>
      </c>
      <c r="F21" s="40">
        <v>2000</v>
      </c>
      <c r="G21" s="85" t="s">
        <v>96</v>
      </c>
    </row>
    <row r="22" spans="1:7" ht="18.75" hidden="1">
      <c r="A22" s="5"/>
      <c r="B22" s="6"/>
      <c r="C22" s="28"/>
      <c r="D22" s="83" t="s">
        <v>66</v>
      </c>
      <c r="E22" s="83" t="s">
        <v>26</v>
      </c>
      <c r="F22" s="40"/>
      <c r="G22" s="85" t="s">
        <v>73</v>
      </c>
    </row>
    <row r="23" spans="1:7" ht="18.75">
      <c r="A23" s="5"/>
      <c r="B23" s="6"/>
      <c r="C23" s="28"/>
      <c r="D23" s="76" t="s">
        <v>107</v>
      </c>
      <c r="E23" s="76"/>
      <c r="F23" s="77">
        <f>SUM(F19:F22)</f>
        <v>4900</v>
      </c>
      <c r="G23" s="34"/>
    </row>
    <row r="24" spans="1:7" ht="18.75">
      <c r="A24" s="5">
        <v>4</v>
      </c>
      <c r="B24" s="6"/>
      <c r="C24" s="28" t="s">
        <v>78</v>
      </c>
      <c r="D24" s="86" t="s">
        <v>94</v>
      </c>
      <c r="E24" s="86" t="s">
        <v>92</v>
      </c>
      <c r="F24" s="12">
        <v>500</v>
      </c>
      <c r="G24" s="87" t="s">
        <v>103</v>
      </c>
    </row>
    <row r="25" spans="1:7" ht="18.75">
      <c r="A25" s="5"/>
      <c r="B25" s="6"/>
      <c r="C25" s="28"/>
      <c r="D25" s="83" t="s">
        <v>94</v>
      </c>
      <c r="E25" s="83" t="s">
        <v>101</v>
      </c>
      <c r="F25" s="12">
        <v>600</v>
      </c>
      <c r="G25" s="87" t="s">
        <v>108</v>
      </c>
    </row>
    <row r="26" spans="1:7" ht="18.75">
      <c r="A26" s="5"/>
      <c r="B26" s="6"/>
      <c r="C26" s="28"/>
      <c r="D26" s="86" t="s">
        <v>66</v>
      </c>
      <c r="E26" s="86" t="s">
        <v>77</v>
      </c>
      <c r="F26" s="12">
        <v>400</v>
      </c>
      <c r="G26" s="87" t="s">
        <v>104</v>
      </c>
    </row>
    <row r="27" spans="1:7" ht="18.75">
      <c r="A27" s="9"/>
      <c r="B27" s="10"/>
      <c r="C27" s="28"/>
      <c r="D27" s="76" t="s">
        <v>107</v>
      </c>
      <c r="E27" s="76"/>
      <c r="F27" s="74">
        <f>SUM(F24:F26)</f>
        <v>1500</v>
      </c>
      <c r="G27" s="34"/>
    </row>
    <row r="28" spans="4:7" ht="18.75" hidden="1">
      <c r="D28" s="88" t="s">
        <v>94</v>
      </c>
      <c r="E28" s="88" t="s">
        <v>95</v>
      </c>
      <c r="F28" s="13"/>
      <c r="G28" s="89" t="s">
        <v>93</v>
      </c>
    </row>
    <row r="29" spans="1:7" ht="18.75">
      <c r="A29" s="9">
        <v>5</v>
      </c>
      <c r="B29" s="10"/>
      <c r="C29" s="25" t="s">
        <v>67</v>
      </c>
      <c r="D29" s="88" t="s">
        <v>94</v>
      </c>
      <c r="E29" s="88" t="s">
        <v>95</v>
      </c>
      <c r="F29" s="13">
        <v>800</v>
      </c>
      <c r="G29" s="89" t="s">
        <v>96</v>
      </c>
    </row>
    <row r="30" spans="1:7" ht="18.75">
      <c r="A30" s="9"/>
      <c r="B30" s="10"/>
      <c r="C30" s="25"/>
      <c r="D30" s="88" t="s">
        <v>94</v>
      </c>
      <c r="E30" s="88" t="s">
        <v>95</v>
      </c>
      <c r="F30" s="13">
        <v>1200</v>
      </c>
      <c r="G30" s="89" t="s">
        <v>103</v>
      </c>
    </row>
    <row r="31" spans="1:7" ht="18.75">
      <c r="A31" s="9"/>
      <c r="B31" s="10"/>
      <c r="C31" s="25"/>
      <c r="D31" s="88" t="s">
        <v>66</v>
      </c>
      <c r="E31" s="88" t="s">
        <v>25</v>
      </c>
      <c r="F31" s="13">
        <v>100</v>
      </c>
      <c r="G31" s="89" t="s">
        <v>68</v>
      </c>
    </row>
    <row r="32" spans="1:7" ht="18.75">
      <c r="A32" s="9"/>
      <c r="B32" s="10"/>
      <c r="C32" s="25"/>
      <c r="D32" s="88" t="s">
        <v>66</v>
      </c>
      <c r="E32" s="88" t="s">
        <v>26</v>
      </c>
      <c r="F32" s="13">
        <v>200</v>
      </c>
      <c r="G32" s="89" t="s">
        <v>164</v>
      </c>
    </row>
    <row r="33" spans="1:7" ht="18.75" hidden="1">
      <c r="A33" s="9"/>
      <c r="B33" s="10"/>
      <c r="C33" s="25"/>
      <c r="D33" s="88" t="s">
        <v>66</v>
      </c>
      <c r="E33" s="88" t="s">
        <v>90</v>
      </c>
      <c r="F33" s="13"/>
      <c r="G33" s="89" t="s">
        <v>73</v>
      </c>
    </row>
    <row r="34" spans="1:7" ht="18.75">
      <c r="A34" s="9"/>
      <c r="B34" s="10"/>
      <c r="C34" s="25"/>
      <c r="D34" s="88" t="s">
        <v>66</v>
      </c>
      <c r="E34" s="88" t="s">
        <v>90</v>
      </c>
      <c r="F34" s="13">
        <v>1700</v>
      </c>
      <c r="G34" s="90" t="s">
        <v>82</v>
      </c>
    </row>
    <row r="35" spans="1:7" ht="18.75">
      <c r="A35" s="9"/>
      <c r="B35" s="10"/>
      <c r="C35" s="25"/>
      <c r="D35" s="76" t="s">
        <v>107</v>
      </c>
      <c r="E35" s="76"/>
      <c r="F35" s="74">
        <f>SUM(F28:F34)</f>
        <v>4000</v>
      </c>
      <c r="G35" s="34"/>
    </row>
    <row r="36" spans="1:7" ht="18.75">
      <c r="A36" s="9">
        <v>6</v>
      </c>
      <c r="B36" s="10"/>
      <c r="C36" s="25" t="s">
        <v>69</v>
      </c>
      <c r="D36" s="91" t="s">
        <v>94</v>
      </c>
      <c r="E36" s="91" t="s">
        <v>95</v>
      </c>
      <c r="F36" s="14">
        <v>800</v>
      </c>
      <c r="G36" s="92" t="s">
        <v>96</v>
      </c>
    </row>
    <row r="37" spans="1:7" ht="18.75">
      <c r="A37" s="9"/>
      <c r="B37" s="10"/>
      <c r="C37" s="25"/>
      <c r="D37" s="83" t="s">
        <v>94</v>
      </c>
      <c r="E37" s="83" t="s">
        <v>101</v>
      </c>
      <c r="F37" s="40">
        <v>500</v>
      </c>
      <c r="G37" s="85" t="s">
        <v>109</v>
      </c>
    </row>
    <row r="38" spans="1:7" ht="18.75">
      <c r="A38" s="9"/>
      <c r="B38" s="10"/>
      <c r="C38" s="25"/>
      <c r="D38" s="91" t="s">
        <v>66</v>
      </c>
      <c r="E38" s="91" t="s">
        <v>77</v>
      </c>
      <c r="F38" s="14">
        <v>1200</v>
      </c>
      <c r="G38" s="92" t="s">
        <v>82</v>
      </c>
    </row>
    <row r="39" spans="1:7" ht="18.75" hidden="1">
      <c r="A39" s="9"/>
      <c r="B39" s="10"/>
      <c r="C39" s="25"/>
      <c r="D39" s="91" t="s">
        <v>66</v>
      </c>
      <c r="E39" s="91" t="s">
        <v>25</v>
      </c>
      <c r="F39" s="14"/>
      <c r="G39" s="93" t="s">
        <v>68</v>
      </c>
    </row>
    <row r="40" spans="1:7" ht="18.75" hidden="1">
      <c r="A40" s="9"/>
      <c r="B40" s="10"/>
      <c r="C40" s="25"/>
      <c r="D40" s="91" t="s">
        <v>66</v>
      </c>
      <c r="E40" s="91" t="s">
        <v>77</v>
      </c>
      <c r="F40" s="14"/>
      <c r="G40" s="92" t="s">
        <v>73</v>
      </c>
    </row>
    <row r="41" spans="1:7" ht="18.75">
      <c r="A41" s="9"/>
      <c r="B41" s="10"/>
      <c r="C41" s="25"/>
      <c r="D41" s="76" t="s">
        <v>107</v>
      </c>
      <c r="E41" s="76"/>
      <c r="F41" s="74">
        <f>SUM(F36:F40)</f>
        <v>2500</v>
      </c>
      <c r="G41" s="34"/>
    </row>
    <row r="42" spans="1:7" ht="18.75">
      <c r="A42" s="9">
        <v>7</v>
      </c>
      <c r="B42" s="10"/>
      <c r="C42" s="25" t="s">
        <v>75</v>
      </c>
      <c r="D42" s="94" t="s">
        <v>94</v>
      </c>
      <c r="E42" s="94" t="s">
        <v>95</v>
      </c>
      <c r="F42" s="41">
        <v>2000</v>
      </c>
      <c r="G42" s="95" t="s">
        <v>93</v>
      </c>
    </row>
    <row r="43" spans="1:7" ht="18.75">
      <c r="A43" s="9"/>
      <c r="B43" s="10"/>
      <c r="C43" s="25"/>
      <c r="D43" s="94" t="s">
        <v>94</v>
      </c>
      <c r="E43" s="94" t="s">
        <v>95</v>
      </c>
      <c r="F43" s="41">
        <v>300</v>
      </c>
      <c r="G43" s="95" t="s">
        <v>99</v>
      </c>
    </row>
    <row r="44" spans="1:7" ht="18.75" hidden="1">
      <c r="A44" s="9"/>
      <c r="B44" s="10"/>
      <c r="C44" s="25"/>
      <c r="D44" s="94" t="s">
        <v>66</v>
      </c>
      <c r="E44" s="94" t="s">
        <v>77</v>
      </c>
      <c r="F44" s="41"/>
      <c r="G44" s="95" t="s">
        <v>73</v>
      </c>
    </row>
    <row r="45" spans="1:7" ht="18.75" hidden="1">
      <c r="A45" s="9"/>
      <c r="B45" s="10"/>
      <c r="C45" s="25"/>
      <c r="D45" s="94" t="s">
        <v>66</v>
      </c>
      <c r="E45" s="94" t="s">
        <v>26</v>
      </c>
      <c r="F45" s="41"/>
      <c r="G45" s="95" t="s">
        <v>73</v>
      </c>
    </row>
    <row r="46" spans="1:7" ht="18.75">
      <c r="A46" s="9"/>
      <c r="B46" s="10"/>
      <c r="C46" s="25"/>
      <c r="D46" s="76" t="s">
        <v>107</v>
      </c>
      <c r="E46" s="76"/>
      <c r="F46" s="74">
        <f>SUM(F42:F45)</f>
        <v>2300</v>
      </c>
      <c r="G46" s="34"/>
    </row>
    <row r="47" spans="1:7" ht="18.75">
      <c r="A47" s="9">
        <v>8</v>
      </c>
      <c r="B47" s="10"/>
      <c r="C47" s="25" t="s">
        <v>97</v>
      </c>
      <c r="D47" s="94" t="s">
        <v>94</v>
      </c>
      <c r="E47" s="94" t="s">
        <v>95</v>
      </c>
      <c r="F47" s="41">
        <v>300</v>
      </c>
      <c r="G47" s="95" t="s">
        <v>96</v>
      </c>
    </row>
    <row r="48" spans="1:7" ht="18.75">
      <c r="A48" s="9"/>
      <c r="B48" s="10"/>
      <c r="C48" s="25"/>
      <c r="D48" s="76" t="s">
        <v>107</v>
      </c>
      <c r="E48" s="76"/>
      <c r="F48" s="74">
        <v>300</v>
      </c>
      <c r="G48" s="34"/>
    </row>
    <row r="49" spans="1:7" ht="18.75">
      <c r="A49" s="9">
        <v>9</v>
      </c>
      <c r="B49" s="10"/>
      <c r="C49" s="25" t="s">
        <v>80</v>
      </c>
      <c r="D49" s="96" t="s">
        <v>66</v>
      </c>
      <c r="E49" s="96" t="s">
        <v>77</v>
      </c>
      <c r="F49" s="19">
        <v>1200</v>
      </c>
      <c r="G49" s="97" t="s">
        <v>82</v>
      </c>
    </row>
    <row r="50" spans="1:7" ht="18.75">
      <c r="A50" s="9"/>
      <c r="B50" s="10"/>
      <c r="C50" s="25"/>
      <c r="D50" s="96" t="s">
        <v>94</v>
      </c>
      <c r="E50" s="96" t="s">
        <v>98</v>
      </c>
      <c r="F50" s="19">
        <v>2500</v>
      </c>
      <c r="G50" s="98" t="s">
        <v>102</v>
      </c>
    </row>
    <row r="51" spans="1:7" ht="18.75">
      <c r="A51" s="9"/>
      <c r="B51" s="10"/>
      <c r="C51" s="25"/>
      <c r="D51" s="76" t="s">
        <v>107</v>
      </c>
      <c r="E51" s="76"/>
      <c r="F51" s="74">
        <f>SUM(F49:F50)</f>
        <v>3700</v>
      </c>
      <c r="G51" s="34"/>
    </row>
    <row r="52" spans="4:7" ht="18.75" hidden="1">
      <c r="D52" s="99" t="s">
        <v>66</v>
      </c>
      <c r="E52" s="99" t="s">
        <v>25</v>
      </c>
      <c r="F52" s="23"/>
      <c r="G52" s="100" t="s">
        <v>68</v>
      </c>
    </row>
    <row r="53" spans="1:7" ht="18.75">
      <c r="A53" s="9">
        <v>10</v>
      </c>
      <c r="B53" s="10"/>
      <c r="C53" s="25" t="s">
        <v>70</v>
      </c>
      <c r="D53" s="96" t="s">
        <v>94</v>
      </c>
      <c r="E53" s="101" t="s">
        <v>95</v>
      </c>
      <c r="F53" s="23">
        <v>500</v>
      </c>
      <c r="G53" s="100" t="s">
        <v>103</v>
      </c>
    </row>
    <row r="54" spans="1:7" ht="18.75">
      <c r="A54" s="9"/>
      <c r="B54" s="10"/>
      <c r="C54" s="25"/>
      <c r="D54" s="99" t="s">
        <v>66</v>
      </c>
      <c r="E54" s="99" t="s">
        <v>77</v>
      </c>
      <c r="F54" s="23">
        <v>500</v>
      </c>
      <c r="G54" s="100" t="s">
        <v>82</v>
      </c>
    </row>
    <row r="55" spans="1:7" ht="18.75">
      <c r="A55" s="9"/>
      <c r="B55" s="10"/>
      <c r="C55" s="25"/>
      <c r="D55" s="76" t="s">
        <v>107</v>
      </c>
      <c r="E55" s="76"/>
      <c r="F55" s="74">
        <f>SUM(F52:F54)</f>
        <v>1000</v>
      </c>
      <c r="G55" s="34"/>
    </row>
    <row r="56" spans="1:7" ht="18.75">
      <c r="A56" s="9">
        <v>11</v>
      </c>
      <c r="B56" s="10"/>
      <c r="C56" s="25" t="s">
        <v>81</v>
      </c>
      <c r="D56" s="101" t="s">
        <v>94</v>
      </c>
      <c r="E56" s="101" t="s">
        <v>95</v>
      </c>
      <c r="F56" s="15">
        <v>1300</v>
      </c>
      <c r="G56" s="102" t="s">
        <v>96</v>
      </c>
    </row>
    <row r="57" spans="1:7" ht="18.75">
      <c r="A57" s="9"/>
      <c r="B57" s="10"/>
      <c r="C57" s="25"/>
      <c r="D57" s="101" t="s">
        <v>94</v>
      </c>
      <c r="E57" s="101" t="s">
        <v>100</v>
      </c>
      <c r="F57" s="15">
        <v>500</v>
      </c>
      <c r="G57" s="103" t="s">
        <v>108</v>
      </c>
    </row>
    <row r="58" spans="1:7" ht="18.75">
      <c r="A58" s="9"/>
      <c r="B58" s="10"/>
      <c r="C58" s="25"/>
      <c r="D58" s="101" t="s">
        <v>94</v>
      </c>
      <c r="E58" s="101" t="s">
        <v>95</v>
      </c>
      <c r="F58" s="15">
        <v>700</v>
      </c>
      <c r="G58" s="103" t="s">
        <v>103</v>
      </c>
    </row>
    <row r="59" spans="1:7" ht="18.75">
      <c r="A59" s="9"/>
      <c r="B59" s="10"/>
      <c r="C59" s="25"/>
      <c r="D59" s="101" t="s">
        <v>66</v>
      </c>
      <c r="E59" s="101" t="s">
        <v>90</v>
      </c>
      <c r="F59" s="15">
        <v>800</v>
      </c>
      <c r="G59" s="102" t="s">
        <v>82</v>
      </c>
    </row>
    <row r="60" spans="1:7" ht="18.75">
      <c r="A60" s="9"/>
      <c r="B60" s="10"/>
      <c r="C60" s="25"/>
      <c r="D60" s="76" t="s">
        <v>107</v>
      </c>
      <c r="E60" s="76"/>
      <c r="F60" s="74">
        <f>SUM(F56:F59)</f>
        <v>3300</v>
      </c>
      <c r="G60" s="34"/>
    </row>
    <row r="61" spans="1:7" ht="18.75">
      <c r="A61" s="9">
        <v>12</v>
      </c>
      <c r="B61" s="10"/>
      <c r="C61" s="25" t="s">
        <v>85</v>
      </c>
      <c r="D61" s="104" t="s">
        <v>94</v>
      </c>
      <c r="E61" s="104" t="s">
        <v>95</v>
      </c>
      <c r="F61" s="20">
        <v>1200</v>
      </c>
      <c r="G61" s="105" t="s">
        <v>93</v>
      </c>
    </row>
    <row r="62" spans="1:7" ht="18.75">
      <c r="A62" s="9"/>
      <c r="B62" s="10"/>
      <c r="C62" s="25"/>
      <c r="D62" s="104" t="s">
        <v>94</v>
      </c>
      <c r="E62" s="104" t="s">
        <v>100</v>
      </c>
      <c r="F62" s="20">
        <v>200</v>
      </c>
      <c r="G62" s="105" t="s">
        <v>99</v>
      </c>
    </row>
    <row r="63" spans="1:7" ht="18.75">
      <c r="A63" s="9"/>
      <c r="B63" s="10"/>
      <c r="C63" s="25"/>
      <c r="D63" s="104" t="s">
        <v>66</v>
      </c>
      <c r="E63" s="104" t="s">
        <v>26</v>
      </c>
      <c r="F63" s="20">
        <v>300</v>
      </c>
      <c r="G63" s="105" t="s">
        <v>164</v>
      </c>
    </row>
    <row r="64" spans="1:7" ht="18.75">
      <c r="A64" s="9"/>
      <c r="B64" s="10"/>
      <c r="C64" s="25"/>
      <c r="D64" s="104" t="s">
        <v>66</v>
      </c>
      <c r="E64" s="104" t="s">
        <v>83</v>
      </c>
      <c r="F64" s="20">
        <v>1200</v>
      </c>
      <c r="G64" s="106" t="s">
        <v>82</v>
      </c>
    </row>
    <row r="65" spans="1:7" ht="18.75">
      <c r="A65" s="9"/>
      <c r="B65" s="10"/>
      <c r="C65" s="25"/>
      <c r="D65" s="76" t="s">
        <v>107</v>
      </c>
      <c r="E65" s="76"/>
      <c r="F65" s="74">
        <f>SUM(F61:F64)</f>
        <v>2900</v>
      </c>
      <c r="G65" s="34"/>
    </row>
    <row r="66" spans="1:7" ht="18.75">
      <c r="A66" s="9">
        <v>13</v>
      </c>
      <c r="B66" s="10"/>
      <c r="C66" s="25" t="s">
        <v>86</v>
      </c>
      <c r="D66" s="107" t="s">
        <v>94</v>
      </c>
      <c r="E66" s="107" t="s">
        <v>100</v>
      </c>
      <c r="F66" s="21">
        <v>800</v>
      </c>
      <c r="G66" s="108" t="s">
        <v>99</v>
      </c>
    </row>
    <row r="67" spans="1:7" ht="18.75">
      <c r="A67" s="9"/>
      <c r="B67" s="10"/>
      <c r="C67" s="25"/>
      <c r="D67" s="107" t="s">
        <v>94</v>
      </c>
      <c r="E67" s="107" t="s">
        <v>100</v>
      </c>
      <c r="F67" s="21">
        <v>1200</v>
      </c>
      <c r="G67" s="108" t="s">
        <v>108</v>
      </c>
    </row>
    <row r="68" spans="1:7" ht="18.75">
      <c r="A68" s="9"/>
      <c r="B68" s="10"/>
      <c r="C68" s="25"/>
      <c r="D68" s="107" t="s">
        <v>66</v>
      </c>
      <c r="E68" s="107" t="s">
        <v>83</v>
      </c>
      <c r="F68" s="21">
        <v>2200</v>
      </c>
      <c r="G68" s="108" t="s">
        <v>82</v>
      </c>
    </row>
    <row r="69" spans="1:7" ht="18.75" hidden="1">
      <c r="A69" s="9"/>
      <c r="B69" s="10"/>
      <c r="C69" s="25"/>
      <c r="D69" s="107" t="s">
        <v>66</v>
      </c>
      <c r="E69" s="107" t="s">
        <v>83</v>
      </c>
      <c r="F69" s="21"/>
      <c r="G69" s="108" t="s">
        <v>89</v>
      </c>
    </row>
    <row r="70" spans="1:7" ht="18.75">
      <c r="A70" s="9"/>
      <c r="B70" s="10"/>
      <c r="C70" s="25"/>
      <c r="D70" s="76" t="s">
        <v>107</v>
      </c>
      <c r="E70" s="76"/>
      <c r="F70" s="74">
        <f>SUM(F66:F69)</f>
        <v>4200</v>
      </c>
      <c r="G70" s="34"/>
    </row>
    <row r="71" spans="1:7" ht="18.75">
      <c r="A71" s="9">
        <v>14</v>
      </c>
      <c r="B71" s="10"/>
      <c r="C71" s="25" t="s">
        <v>71</v>
      </c>
      <c r="D71" s="109" t="s">
        <v>94</v>
      </c>
      <c r="E71" s="109" t="s">
        <v>95</v>
      </c>
      <c r="F71" s="16">
        <v>500</v>
      </c>
      <c r="G71" s="110" t="s">
        <v>96</v>
      </c>
    </row>
    <row r="72" spans="1:7" ht="18.75">
      <c r="A72" s="9"/>
      <c r="B72" s="10"/>
      <c r="C72" s="25"/>
      <c r="D72" s="107" t="s">
        <v>94</v>
      </c>
      <c r="E72" s="107" t="s">
        <v>100</v>
      </c>
      <c r="F72" s="21">
        <v>800</v>
      </c>
      <c r="G72" s="108" t="s">
        <v>108</v>
      </c>
    </row>
    <row r="73" spans="1:7" ht="18.75">
      <c r="A73" s="9"/>
      <c r="B73" s="10"/>
      <c r="C73" s="25"/>
      <c r="D73" s="109" t="s">
        <v>66</v>
      </c>
      <c r="E73" s="109" t="s">
        <v>90</v>
      </c>
      <c r="F73" s="16">
        <v>2300</v>
      </c>
      <c r="G73" s="110" t="s">
        <v>82</v>
      </c>
    </row>
    <row r="74" spans="1:7" ht="18.75">
      <c r="A74" s="9"/>
      <c r="B74" s="10"/>
      <c r="C74" s="25"/>
      <c r="D74" s="109" t="s">
        <v>66</v>
      </c>
      <c r="E74" s="109" t="s">
        <v>77</v>
      </c>
      <c r="F74" s="16">
        <v>300</v>
      </c>
      <c r="G74" s="110" t="s">
        <v>103</v>
      </c>
    </row>
    <row r="75" spans="1:7" ht="18.75">
      <c r="A75" s="9"/>
      <c r="B75" s="10"/>
      <c r="C75" s="25"/>
      <c r="D75" s="109" t="s">
        <v>66</v>
      </c>
      <c r="E75" s="109" t="s">
        <v>25</v>
      </c>
      <c r="F75" s="111">
        <v>150</v>
      </c>
      <c r="G75" s="110" t="s">
        <v>68</v>
      </c>
    </row>
    <row r="76" spans="1:7" ht="18.75">
      <c r="A76" s="9"/>
      <c r="B76" s="10"/>
      <c r="C76" s="25"/>
      <c r="D76" s="76" t="s">
        <v>107</v>
      </c>
      <c r="E76" s="76"/>
      <c r="F76" s="74">
        <f>SUM(F71:F75)</f>
        <v>4050</v>
      </c>
      <c r="G76" s="34"/>
    </row>
    <row r="77" spans="1:7" ht="18.75">
      <c r="A77" s="9">
        <v>15</v>
      </c>
      <c r="B77" s="10"/>
      <c r="C77" s="25" t="s">
        <v>76</v>
      </c>
      <c r="D77" s="78" t="s">
        <v>66</v>
      </c>
      <c r="E77" s="78" t="s">
        <v>26</v>
      </c>
      <c r="F77" s="26">
        <v>400</v>
      </c>
      <c r="G77" s="34" t="s">
        <v>164</v>
      </c>
    </row>
    <row r="78" spans="1:7" ht="18.75">
      <c r="A78" s="9"/>
      <c r="B78" s="10"/>
      <c r="C78" s="25"/>
      <c r="D78" s="78" t="s">
        <v>66</v>
      </c>
      <c r="E78" s="78" t="s">
        <v>25</v>
      </c>
      <c r="F78" s="26">
        <v>200</v>
      </c>
      <c r="G78" s="34" t="s">
        <v>165</v>
      </c>
    </row>
    <row r="79" spans="1:7" ht="18.75">
      <c r="A79" s="9"/>
      <c r="B79" s="10"/>
      <c r="C79" s="25"/>
      <c r="D79" s="109" t="s">
        <v>94</v>
      </c>
      <c r="E79" s="109" t="s">
        <v>95</v>
      </c>
      <c r="F79" s="16">
        <v>2000</v>
      </c>
      <c r="G79" s="110" t="s">
        <v>96</v>
      </c>
    </row>
    <row r="80" spans="1:7" ht="18.75">
      <c r="A80" s="9"/>
      <c r="B80" s="10"/>
      <c r="C80" s="25"/>
      <c r="D80" s="76" t="s">
        <v>107</v>
      </c>
      <c r="E80" s="76"/>
      <c r="F80" s="74">
        <f>SUM(F77:F79)</f>
        <v>2600</v>
      </c>
      <c r="G80" s="34"/>
    </row>
    <row r="81" spans="1:7" ht="18.75">
      <c r="A81" s="9">
        <v>16</v>
      </c>
      <c r="B81" s="10"/>
      <c r="C81" s="25" t="s">
        <v>87</v>
      </c>
      <c r="D81" s="112" t="s">
        <v>94</v>
      </c>
      <c r="E81" s="112" t="s">
        <v>95</v>
      </c>
      <c r="F81" s="22">
        <v>1300</v>
      </c>
      <c r="G81" s="113" t="s">
        <v>96</v>
      </c>
    </row>
    <row r="82" spans="1:7" ht="18.75">
      <c r="A82" s="9"/>
      <c r="B82" s="10"/>
      <c r="C82" s="25"/>
      <c r="D82" s="112" t="s">
        <v>94</v>
      </c>
      <c r="E82" s="112" t="s">
        <v>100</v>
      </c>
      <c r="F82" s="22">
        <v>500</v>
      </c>
      <c r="G82" s="113" t="s">
        <v>108</v>
      </c>
    </row>
    <row r="83" spans="1:7" ht="18.75">
      <c r="A83" s="9"/>
      <c r="B83" s="10"/>
      <c r="C83" s="25"/>
      <c r="D83" s="112" t="s">
        <v>66</v>
      </c>
      <c r="E83" s="112" t="s">
        <v>90</v>
      </c>
      <c r="F83" s="22">
        <v>500</v>
      </c>
      <c r="G83" s="113" t="s">
        <v>82</v>
      </c>
    </row>
    <row r="84" spans="1:7" ht="18.75">
      <c r="A84" s="9"/>
      <c r="B84" s="10"/>
      <c r="C84" s="25"/>
      <c r="D84" s="112" t="s">
        <v>66</v>
      </c>
      <c r="E84" s="112" t="s">
        <v>83</v>
      </c>
      <c r="F84" s="22">
        <v>500</v>
      </c>
      <c r="G84" s="113" t="s">
        <v>82</v>
      </c>
    </row>
    <row r="85" spans="1:7" ht="18.75">
      <c r="A85" s="9"/>
      <c r="B85" s="10"/>
      <c r="C85" s="25"/>
      <c r="D85" s="76" t="s">
        <v>107</v>
      </c>
      <c r="E85" s="76"/>
      <c r="F85" s="74">
        <f>SUM(F81:F84)</f>
        <v>2800</v>
      </c>
      <c r="G85" s="34"/>
    </row>
    <row r="86" spans="4:7" ht="18.75" hidden="1">
      <c r="D86" s="114" t="s">
        <v>66</v>
      </c>
      <c r="E86" s="114" t="s">
        <v>90</v>
      </c>
      <c r="F86" s="24"/>
      <c r="G86" s="115" t="s">
        <v>82</v>
      </c>
    </row>
    <row r="87" spans="1:7" ht="18.75">
      <c r="A87" s="9">
        <v>17</v>
      </c>
      <c r="B87" s="10"/>
      <c r="C87" s="25" t="s">
        <v>88</v>
      </c>
      <c r="D87" s="114" t="s">
        <v>66</v>
      </c>
      <c r="E87" s="114" t="s">
        <v>83</v>
      </c>
      <c r="F87" s="24">
        <v>1200</v>
      </c>
      <c r="G87" s="115" t="s">
        <v>82</v>
      </c>
    </row>
    <row r="88" spans="1:7" ht="18.75">
      <c r="A88" s="9"/>
      <c r="B88" s="10"/>
      <c r="C88" s="25"/>
      <c r="D88" s="112" t="s">
        <v>94</v>
      </c>
      <c r="E88" s="112" t="s">
        <v>100</v>
      </c>
      <c r="F88" s="24">
        <v>500</v>
      </c>
      <c r="G88" s="115" t="s">
        <v>108</v>
      </c>
    </row>
    <row r="89" spans="1:7" ht="18.75">
      <c r="A89" s="9"/>
      <c r="B89" s="10"/>
      <c r="C89" s="25"/>
      <c r="D89" s="76" t="s">
        <v>107</v>
      </c>
      <c r="E89" s="76"/>
      <c r="F89" s="74">
        <f>SUM(F86:F88)</f>
        <v>1700</v>
      </c>
      <c r="G89" s="35"/>
    </row>
    <row r="90" spans="1:7" ht="33" thickBot="1">
      <c r="A90" s="7"/>
      <c r="B90" s="8"/>
      <c r="C90" s="36" t="s">
        <v>110</v>
      </c>
      <c r="D90" s="37"/>
      <c r="E90" s="37"/>
      <c r="F90" s="38">
        <f>F13+F18+F23+F27+F35+F41+F46+F51+F55+F60+F65+F70+F76+F80+F85+F89+F48</f>
        <v>48050</v>
      </c>
      <c r="G90" s="39"/>
    </row>
    <row r="91" spans="1:7" ht="18.75">
      <c r="A91" s="11"/>
      <c r="B91" s="11"/>
      <c r="C91" s="11"/>
      <c r="D91" s="11"/>
      <c r="E91" s="11"/>
      <c r="F91" s="11"/>
      <c r="G91" s="11"/>
    </row>
    <row r="92" spans="1:7" ht="18.75">
      <c r="A92" s="11"/>
      <c r="B92" s="2" t="s">
        <v>111</v>
      </c>
      <c r="C92" s="11"/>
      <c r="D92" s="11"/>
      <c r="E92" s="11"/>
      <c r="F92" s="11"/>
      <c r="G92" s="11"/>
    </row>
  </sheetData>
  <sheetProtection/>
  <mergeCells count="3">
    <mergeCell ref="A5:G5"/>
    <mergeCell ref="A6:G6"/>
    <mergeCell ref="A7:A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F1" sqref="F1"/>
    </sheetView>
  </sheetViews>
  <sheetFormatPr defaultColWidth="8.88671875" defaultRowHeight="18.75"/>
  <cols>
    <col min="1" max="1" width="7.77734375" style="0" customWidth="1"/>
    <col min="2" max="2" width="24.10546875" style="251" customWidth="1"/>
    <col min="3" max="3" width="20.88671875" style="0" customWidth="1"/>
    <col min="4" max="4" width="12.3359375" style="0" customWidth="1"/>
    <col min="5" max="6" width="13.6640625" style="0" customWidth="1"/>
    <col min="8" max="8" width="10.4453125" style="0" customWidth="1"/>
    <col min="9" max="9" width="22.21484375" style="0" customWidth="1"/>
    <col min="10" max="10" width="22.5546875" style="0" customWidth="1"/>
    <col min="11" max="11" width="11.88671875" style="0" customWidth="1"/>
    <col min="12" max="12" width="10.77734375" style="0" customWidth="1"/>
    <col min="13" max="13" width="16.5546875" style="0" customWidth="1"/>
  </cols>
  <sheetData>
    <row r="1" spans="1:6" ht="18.75">
      <c r="A1" s="116"/>
      <c r="B1" s="117" t="s">
        <v>59</v>
      </c>
      <c r="C1" s="116"/>
      <c r="D1" s="116"/>
      <c r="E1" s="116"/>
      <c r="F1" s="116"/>
    </row>
    <row r="2" spans="1:6" ht="18.75">
      <c r="A2" s="116"/>
      <c r="B2" s="117" t="s">
        <v>167</v>
      </c>
      <c r="C2" s="116"/>
      <c r="D2" s="116"/>
      <c r="E2" s="116"/>
      <c r="F2" s="116"/>
    </row>
    <row r="3" spans="1:6" ht="18.75">
      <c r="A3" s="118"/>
      <c r="B3" s="119"/>
      <c r="C3" s="118"/>
      <c r="D3" s="118"/>
      <c r="E3" s="118"/>
      <c r="F3" s="120" t="s">
        <v>60</v>
      </c>
    </row>
    <row r="4" spans="1:6" ht="20.25">
      <c r="A4" s="336" t="s">
        <v>61</v>
      </c>
      <c r="B4" s="336"/>
      <c r="C4" s="336"/>
      <c r="D4" s="336"/>
      <c r="E4" s="336"/>
      <c r="F4" s="336"/>
    </row>
    <row r="5" spans="1:13" ht="19.5" thickBot="1">
      <c r="A5" s="365" t="s">
        <v>166</v>
      </c>
      <c r="B5" s="365"/>
      <c r="C5" s="365"/>
      <c r="D5" s="365"/>
      <c r="E5" s="365"/>
      <c r="F5" s="365"/>
      <c r="H5" s="121"/>
      <c r="I5" s="121"/>
      <c r="J5" s="121"/>
      <c r="K5" s="121"/>
      <c r="L5" s="121"/>
      <c r="M5" s="121"/>
    </row>
    <row r="6" spans="1:13" ht="31.5">
      <c r="A6" s="366" t="s">
        <v>62</v>
      </c>
      <c r="B6" s="368" t="s">
        <v>63</v>
      </c>
      <c r="C6" s="368" t="s">
        <v>2</v>
      </c>
      <c r="D6" s="368" t="s">
        <v>3</v>
      </c>
      <c r="E6" s="122" t="s">
        <v>168</v>
      </c>
      <c r="F6" s="370" t="s">
        <v>64</v>
      </c>
      <c r="H6" s="123"/>
      <c r="I6" s="123"/>
      <c r="J6" s="123"/>
      <c r="K6" s="123"/>
      <c r="L6" s="124"/>
      <c r="M6" s="123"/>
    </row>
    <row r="7" spans="1:13" ht="18.75">
      <c r="A7" s="367"/>
      <c r="B7" s="369"/>
      <c r="C7" s="369"/>
      <c r="D7" s="369"/>
      <c r="E7" s="125" t="s">
        <v>65</v>
      </c>
      <c r="F7" s="371"/>
      <c r="H7" s="123"/>
      <c r="I7" s="123"/>
      <c r="J7" s="123"/>
      <c r="K7" s="123"/>
      <c r="L7" s="124"/>
      <c r="M7" s="123"/>
    </row>
    <row r="8" spans="1:13" ht="18.75">
      <c r="A8" s="126">
        <v>2</v>
      </c>
      <c r="B8" s="127">
        <v>3</v>
      </c>
      <c r="C8" s="127">
        <v>4</v>
      </c>
      <c r="D8" s="127">
        <v>5</v>
      </c>
      <c r="E8" s="128">
        <v>6</v>
      </c>
      <c r="F8" s="129">
        <v>7</v>
      </c>
      <c r="H8" s="130"/>
      <c r="I8" s="130"/>
      <c r="J8" s="130"/>
      <c r="K8" s="130"/>
      <c r="L8" s="131"/>
      <c r="M8" s="130"/>
    </row>
    <row r="9" spans="1:13" ht="18.75">
      <c r="A9" s="334" t="s">
        <v>66</v>
      </c>
      <c r="B9" s="335"/>
      <c r="C9" s="335"/>
      <c r="D9" s="132" t="s">
        <v>25</v>
      </c>
      <c r="E9" s="133">
        <f>E14+E16</f>
        <v>450</v>
      </c>
      <c r="F9" s="134"/>
      <c r="H9" s="135"/>
      <c r="I9" s="135"/>
      <c r="J9" s="136"/>
      <c r="K9" s="136"/>
      <c r="L9" s="137"/>
      <c r="M9" s="136"/>
    </row>
    <row r="10" spans="1:13" ht="18.75">
      <c r="A10" s="138"/>
      <c r="B10" s="139" t="s">
        <v>67</v>
      </c>
      <c r="C10" s="140" t="s">
        <v>66</v>
      </c>
      <c r="D10" s="140" t="s">
        <v>25</v>
      </c>
      <c r="E10" s="141">
        <v>100</v>
      </c>
      <c r="F10" s="142" t="s">
        <v>68</v>
      </c>
      <c r="H10" s="135"/>
      <c r="I10" s="135"/>
      <c r="J10" s="136"/>
      <c r="K10" s="136"/>
      <c r="L10" s="137"/>
      <c r="M10" s="136"/>
    </row>
    <row r="11" spans="1:13" ht="18.75" hidden="1">
      <c r="A11" s="138"/>
      <c r="B11" s="139" t="s">
        <v>69</v>
      </c>
      <c r="C11" s="143" t="s">
        <v>66</v>
      </c>
      <c r="D11" s="143" t="s">
        <v>25</v>
      </c>
      <c r="E11" s="144"/>
      <c r="F11" s="145" t="s">
        <v>68</v>
      </c>
      <c r="H11" s="146"/>
      <c r="I11" s="146"/>
      <c r="J11" s="147"/>
      <c r="K11" s="147"/>
      <c r="L11" s="148"/>
      <c r="M11" s="147"/>
    </row>
    <row r="12" spans="1:13" ht="18.75" hidden="1">
      <c r="A12" s="138"/>
      <c r="B12" s="139" t="s">
        <v>70</v>
      </c>
      <c r="C12" s="143" t="s">
        <v>66</v>
      </c>
      <c r="D12" s="143" t="s">
        <v>25</v>
      </c>
      <c r="E12" s="144"/>
      <c r="F12" s="145" t="s">
        <v>68</v>
      </c>
      <c r="H12" s="146"/>
      <c r="I12" s="146"/>
      <c r="J12" s="147"/>
      <c r="K12" s="147"/>
      <c r="L12" s="148"/>
      <c r="M12" s="147"/>
    </row>
    <row r="13" spans="1:13" ht="18.75">
      <c r="A13" s="138"/>
      <c r="B13" s="139" t="s">
        <v>71</v>
      </c>
      <c r="C13" s="149" t="s">
        <v>66</v>
      </c>
      <c r="D13" s="149" t="s">
        <v>25</v>
      </c>
      <c r="E13" s="150">
        <v>150</v>
      </c>
      <c r="F13" s="151" t="s">
        <v>68</v>
      </c>
      <c r="H13" s="146"/>
      <c r="I13" s="146"/>
      <c r="J13" s="135"/>
      <c r="K13" s="135"/>
      <c r="L13" s="152"/>
      <c r="M13" s="135"/>
    </row>
    <row r="14" spans="1:13" ht="18.75">
      <c r="A14" s="360" t="s">
        <v>169</v>
      </c>
      <c r="B14" s="361"/>
      <c r="C14" s="361"/>
      <c r="D14" s="361"/>
      <c r="E14" s="153">
        <f>SUM(E10:E13)</f>
        <v>250</v>
      </c>
      <c r="F14" s="154"/>
      <c r="H14" s="146"/>
      <c r="I14" s="146"/>
      <c r="J14" s="155"/>
      <c r="K14" s="155"/>
      <c r="L14" s="156"/>
      <c r="M14" s="155"/>
    </row>
    <row r="15" spans="1:13" ht="18.75">
      <c r="A15" s="157"/>
      <c r="B15" s="158" t="s">
        <v>76</v>
      </c>
      <c r="C15" s="158" t="s">
        <v>66</v>
      </c>
      <c r="D15" s="158" t="s">
        <v>25</v>
      </c>
      <c r="E15" s="159">
        <v>200</v>
      </c>
      <c r="F15" s="160" t="s">
        <v>165</v>
      </c>
      <c r="H15" s="146"/>
      <c r="I15" s="146"/>
      <c r="J15" s="155"/>
      <c r="K15" s="155"/>
      <c r="L15" s="156"/>
      <c r="M15" s="155"/>
    </row>
    <row r="16" spans="1:13" ht="18.75">
      <c r="A16" s="161"/>
      <c r="B16" s="162"/>
      <c r="C16" s="162" t="s">
        <v>170</v>
      </c>
      <c r="D16" s="162"/>
      <c r="E16" s="153">
        <v>200</v>
      </c>
      <c r="F16" s="154"/>
      <c r="H16" s="146"/>
      <c r="I16" s="146"/>
      <c r="J16" s="155"/>
      <c r="K16" s="155"/>
      <c r="L16" s="156"/>
      <c r="M16" s="155"/>
    </row>
    <row r="17" spans="1:13" ht="18.75">
      <c r="A17" s="163"/>
      <c r="B17" s="164"/>
      <c r="C17" s="164" t="s">
        <v>66</v>
      </c>
      <c r="D17" s="164" t="s">
        <v>26</v>
      </c>
      <c r="E17" s="133">
        <f>E18+E19+E21+E20+E22+E23</f>
        <v>900</v>
      </c>
      <c r="F17" s="134"/>
      <c r="H17" s="146"/>
      <c r="I17" s="146"/>
      <c r="J17" s="155"/>
      <c r="K17" s="155"/>
      <c r="L17" s="156"/>
      <c r="M17" s="155"/>
    </row>
    <row r="18" spans="1:13" ht="18.75" hidden="1">
      <c r="A18" s="165"/>
      <c r="B18" s="158" t="s">
        <v>72</v>
      </c>
      <c r="C18" s="158" t="s">
        <v>66</v>
      </c>
      <c r="D18" s="158" t="s">
        <v>26</v>
      </c>
      <c r="E18" s="159"/>
      <c r="F18" s="160" t="s">
        <v>164</v>
      </c>
      <c r="H18" s="146"/>
      <c r="I18" s="146"/>
      <c r="J18" s="155"/>
      <c r="K18" s="155"/>
      <c r="L18" s="156"/>
      <c r="M18" s="155"/>
    </row>
    <row r="19" spans="1:13" ht="18.75" hidden="1">
      <c r="A19" s="165"/>
      <c r="B19" s="166" t="s">
        <v>74</v>
      </c>
      <c r="C19" s="158" t="s">
        <v>66</v>
      </c>
      <c r="D19" s="158" t="s">
        <v>26</v>
      </c>
      <c r="E19" s="159"/>
      <c r="F19" s="160" t="s">
        <v>164</v>
      </c>
      <c r="H19" s="146"/>
      <c r="I19" s="146"/>
      <c r="J19" s="155"/>
      <c r="K19" s="155"/>
      <c r="L19" s="156"/>
      <c r="M19" s="155"/>
    </row>
    <row r="20" spans="1:13" ht="18.75">
      <c r="A20" s="165"/>
      <c r="B20" s="166" t="s">
        <v>67</v>
      </c>
      <c r="C20" s="158" t="s">
        <v>66</v>
      </c>
      <c r="D20" s="158" t="s">
        <v>26</v>
      </c>
      <c r="E20" s="159">
        <v>200</v>
      </c>
      <c r="F20" s="160" t="s">
        <v>164</v>
      </c>
      <c r="H20" s="146"/>
      <c r="I20" s="146"/>
      <c r="J20" s="155"/>
      <c r="K20" s="155"/>
      <c r="L20" s="156"/>
      <c r="M20" s="155"/>
    </row>
    <row r="21" spans="1:13" ht="18.75" hidden="1">
      <c r="A21" s="165"/>
      <c r="B21" s="158" t="s">
        <v>75</v>
      </c>
      <c r="C21" s="158" t="s">
        <v>66</v>
      </c>
      <c r="D21" s="158" t="s">
        <v>26</v>
      </c>
      <c r="E21" s="159"/>
      <c r="F21" s="160" t="s">
        <v>164</v>
      </c>
      <c r="H21" s="146"/>
      <c r="I21" s="146"/>
      <c r="J21" s="155"/>
      <c r="K21" s="155"/>
      <c r="L21" s="156"/>
      <c r="M21" s="155"/>
    </row>
    <row r="22" spans="1:13" ht="18.75">
      <c r="A22" s="165"/>
      <c r="B22" s="158" t="s">
        <v>85</v>
      </c>
      <c r="C22" s="158" t="s">
        <v>66</v>
      </c>
      <c r="D22" s="158" t="s">
        <v>26</v>
      </c>
      <c r="E22" s="159">
        <v>300</v>
      </c>
      <c r="F22" s="160" t="s">
        <v>164</v>
      </c>
      <c r="H22" s="146"/>
      <c r="I22" s="146"/>
      <c r="J22" s="155"/>
      <c r="K22" s="155"/>
      <c r="L22" s="156"/>
      <c r="M22" s="155"/>
    </row>
    <row r="23" spans="1:13" ht="18.75">
      <c r="A23" s="165"/>
      <c r="B23" s="158" t="s">
        <v>76</v>
      </c>
      <c r="C23" s="158" t="s">
        <v>66</v>
      </c>
      <c r="D23" s="158" t="s">
        <v>26</v>
      </c>
      <c r="E23" s="159">
        <v>400</v>
      </c>
      <c r="F23" s="160" t="s">
        <v>164</v>
      </c>
      <c r="H23" s="146"/>
      <c r="I23" s="146"/>
      <c r="J23" s="155"/>
      <c r="K23" s="155"/>
      <c r="L23" s="156"/>
      <c r="M23" s="155"/>
    </row>
    <row r="24" spans="1:13" ht="18.75">
      <c r="A24" s="161"/>
      <c r="B24" s="162"/>
      <c r="C24" s="162" t="s">
        <v>171</v>
      </c>
      <c r="D24" s="162"/>
      <c r="E24" s="153">
        <f>SUM(E18:E23)</f>
        <v>900</v>
      </c>
      <c r="F24" s="154"/>
      <c r="H24" s="146"/>
      <c r="I24" s="146"/>
      <c r="J24" s="155"/>
      <c r="K24" s="155"/>
      <c r="L24" s="156"/>
      <c r="M24" s="155"/>
    </row>
    <row r="25" spans="1:13" ht="18.75">
      <c r="A25" s="334" t="s">
        <v>66</v>
      </c>
      <c r="B25" s="335"/>
      <c r="C25" s="335"/>
      <c r="D25" s="132" t="s">
        <v>77</v>
      </c>
      <c r="E25" s="133">
        <f>E34+E36</f>
        <v>3600</v>
      </c>
      <c r="F25" s="134"/>
      <c r="H25" s="167"/>
      <c r="I25" s="167"/>
      <c r="J25" s="167"/>
      <c r="K25" s="168"/>
      <c r="L25" s="169"/>
      <c r="M25" s="168"/>
    </row>
    <row r="26" spans="1:13" ht="18.75">
      <c r="A26" s="138"/>
      <c r="B26" s="170" t="s">
        <v>78</v>
      </c>
      <c r="C26" s="171" t="s">
        <v>66</v>
      </c>
      <c r="D26" s="171" t="s">
        <v>77</v>
      </c>
      <c r="E26" s="172">
        <v>400</v>
      </c>
      <c r="F26" s="173" t="s">
        <v>82</v>
      </c>
      <c r="H26" s="146"/>
      <c r="I26" s="146"/>
      <c r="J26" s="147"/>
      <c r="K26" s="147"/>
      <c r="L26" s="148"/>
      <c r="M26" s="147"/>
    </row>
    <row r="27" spans="1:13" ht="18.75" hidden="1">
      <c r="A27" s="138"/>
      <c r="B27" s="170" t="s">
        <v>72</v>
      </c>
      <c r="C27" s="171" t="s">
        <v>66</v>
      </c>
      <c r="D27" s="171" t="s">
        <v>79</v>
      </c>
      <c r="E27" s="172"/>
      <c r="F27" s="173" t="s">
        <v>82</v>
      </c>
      <c r="H27" s="146"/>
      <c r="I27" s="146"/>
      <c r="J27" s="147"/>
      <c r="K27" s="147"/>
      <c r="L27" s="148"/>
      <c r="M27" s="147"/>
    </row>
    <row r="28" spans="1:13" ht="18.75">
      <c r="A28" s="138"/>
      <c r="B28" s="139" t="s">
        <v>69</v>
      </c>
      <c r="C28" s="143" t="s">
        <v>66</v>
      </c>
      <c r="D28" s="143" t="s">
        <v>77</v>
      </c>
      <c r="E28" s="144">
        <v>1200</v>
      </c>
      <c r="F28" s="173" t="s">
        <v>82</v>
      </c>
      <c r="H28" s="146"/>
      <c r="I28" s="146"/>
      <c r="J28" s="174"/>
      <c r="K28" s="174"/>
      <c r="L28" s="175"/>
      <c r="M28" s="174"/>
    </row>
    <row r="29" spans="1:13" ht="18.75" hidden="1">
      <c r="A29" s="138"/>
      <c r="B29" s="176" t="s">
        <v>75</v>
      </c>
      <c r="C29" s="143" t="s">
        <v>66</v>
      </c>
      <c r="D29" s="143" t="s">
        <v>77</v>
      </c>
      <c r="E29" s="144"/>
      <c r="F29" s="173" t="s">
        <v>82</v>
      </c>
      <c r="H29" s="146"/>
      <c r="I29" s="146"/>
      <c r="J29" s="174"/>
      <c r="K29" s="174"/>
      <c r="L29" s="175"/>
      <c r="M29" s="174"/>
    </row>
    <row r="30" spans="1:13" ht="18.75">
      <c r="A30" s="138"/>
      <c r="B30" s="139" t="s">
        <v>80</v>
      </c>
      <c r="C30" s="177" t="s">
        <v>66</v>
      </c>
      <c r="D30" s="177" t="s">
        <v>77</v>
      </c>
      <c r="E30" s="178">
        <v>1200</v>
      </c>
      <c r="F30" s="173" t="s">
        <v>82</v>
      </c>
      <c r="H30" s="167"/>
      <c r="I30" s="167"/>
      <c r="J30" s="167"/>
      <c r="K30" s="168"/>
      <c r="L30" s="179"/>
      <c r="M30" s="180"/>
    </row>
    <row r="31" spans="1:13" ht="18.75">
      <c r="A31" s="138"/>
      <c r="B31" s="139" t="s">
        <v>70</v>
      </c>
      <c r="C31" s="177" t="s">
        <v>66</v>
      </c>
      <c r="D31" s="177" t="s">
        <v>77</v>
      </c>
      <c r="E31" s="178">
        <v>500</v>
      </c>
      <c r="F31" s="173" t="s">
        <v>82</v>
      </c>
      <c r="H31" s="167"/>
      <c r="I31" s="167"/>
      <c r="J31" s="167"/>
      <c r="K31" s="168"/>
      <c r="L31" s="179"/>
      <c r="M31" s="180"/>
    </row>
    <row r="32" spans="1:13" ht="18.75" hidden="1">
      <c r="A32" s="138"/>
      <c r="B32" s="139" t="s">
        <v>81</v>
      </c>
      <c r="C32" s="181" t="s">
        <v>66</v>
      </c>
      <c r="D32" s="181" t="s">
        <v>77</v>
      </c>
      <c r="E32" s="182"/>
      <c r="F32" s="173" t="s">
        <v>82</v>
      </c>
      <c r="H32" s="146"/>
      <c r="I32" s="146"/>
      <c r="J32" s="183"/>
      <c r="K32" s="183"/>
      <c r="L32" s="184"/>
      <c r="M32" s="183"/>
    </row>
    <row r="33" spans="1:13" ht="18.75" hidden="1">
      <c r="A33" s="138"/>
      <c r="B33" s="139" t="s">
        <v>71</v>
      </c>
      <c r="C33" s="181" t="s">
        <v>66</v>
      </c>
      <c r="D33" s="181" t="s">
        <v>77</v>
      </c>
      <c r="E33" s="182"/>
      <c r="F33" s="173" t="s">
        <v>82</v>
      </c>
      <c r="H33" s="146"/>
      <c r="I33" s="146"/>
      <c r="J33" s="183"/>
      <c r="K33" s="183"/>
      <c r="L33" s="184"/>
      <c r="M33" s="183"/>
    </row>
    <row r="34" spans="1:13" ht="18.75">
      <c r="A34" s="360" t="s">
        <v>172</v>
      </c>
      <c r="B34" s="361"/>
      <c r="C34" s="361"/>
      <c r="D34" s="361"/>
      <c r="E34" s="153">
        <f>SUM(E26:E33)</f>
        <v>3300</v>
      </c>
      <c r="F34" s="154"/>
      <c r="H34" s="146"/>
      <c r="I34" s="146"/>
      <c r="J34" s="185"/>
      <c r="K34" s="185"/>
      <c r="L34" s="186"/>
      <c r="M34" s="185"/>
    </row>
    <row r="35" spans="1:13" ht="18.75">
      <c r="A35" s="165"/>
      <c r="B35" s="158" t="s">
        <v>71</v>
      </c>
      <c r="C35" s="158" t="s">
        <v>66</v>
      </c>
      <c r="D35" s="158" t="s">
        <v>77</v>
      </c>
      <c r="E35" s="159">
        <v>300</v>
      </c>
      <c r="F35" s="160" t="s">
        <v>103</v>
      </c>
      <c r="H35" s="146"/>
      <c r="I35" s="146"/>
      <c r="J35" s="185"/>
      <c r="K35" s="185"/>
      <c r="L35" s="186"/>
      <c r="M35" s="185"/>
    </row>
    <row r="36" spans="1:13" ht="18.75">
      <c r="A36" s="161"/>
      <c r="B36" s="162" t="s">
        <v>173</v>
      </c>
      <c r="C36" s="162"/>
      <c r="D36" s="162"/>
      <c r="E36" s="153">
        <f>E35</f>
        <v>300</v>
      </c>
      <c r="F36" s="154"/>
      <c r="H36" s="146"/>
      <c r="I36" s="146"/>
      <c r="J36" s="185"/>
      <c r="K36" s="185"/>
      <c r="L36" s="186"/>
      <c r="M36" s="185"/>
    </row>
    <row r="37" spans="1:13" ht="18.75">
      <c r="A37" s="334" t="s">
        <v>66</v>
      </c>
      <c r="B37" s="335"/>
      <c r="C37" s="335"/>
      <c r="D37" s="132" t="s">
        <v>83</v>
      </c>
      <c r="E37" s="133">
        <f>E43+E45</f>
        <v>6300</v>
      </c>
      <c r="F37" s="134"/>
      <c r="H37" s="146"/>
      <c r="I37" s="146"/>
      <c r="J37" s="187"/>
      <c r="K37" s="187"/>
      <c r="L37" s="188"/>
      <c r="M37" s="187"/>
    </row>
    <row r="38" spans="1:13" ht="18.75">
      <c r="A38" s="138"/>
      <c r="B38" s="170" t="s">
        <v>84</v>
      </c>
      <c r="C38" s="189" t="s">
        <v>66</v>
      </c>
      <c r="D38" s="189" t="s">
        <v>83</v>
      </c>
      <c r="E38" s="190">
        <v>1200</v>
      </c>
      <c r="F38" s="191" t="s">
        <v>82</v>
      </c>
      <c r="H38" s="167"/>
      <c r="I38" s="167"/>
      <c r="J38" s="167"/>
      <c r="K38" s="168"/>
      <c r="L38" s="192"/>
      <c r="M38" s="193"/>
    </row>
    <row r="39" spans="1:13" ht="18.75">
      <c r="A39" s="138"/>
      <c r="B39" s="139" t="s">
        <v>85</v>
      </c>
      <c r="C39" s="194" t="s">
        <v>66</v>
      </c>
      <c r="D39" s="194" t="s">
        <v>83</v>
      </c>
      <c r="E39" s="195">
        <v>1200</v>
      </c>
      <c r="F39" s="196" t="s">
        <v>82</v>
      </c>
      <c r="H39" s="146"/>
      <c r="I39" s="146"/>
      <c r="J39" s="197"/>
      <c r="K39" s="197"/>
      <c r="L39" s="198"/>
      <c r="M39" s="197"/>
    </row>
    <row r="40" spans="1:13" ht="18.75">
      <c r="A40" s="138"/>
      <c r="B40" s="139" t="s">
        <v>86</v>
      </c>
      <c r="C40" s="199" t="s">
        <v>66</v>
      </c>
      <c r="D40" s="199" t="s">
        <v>83</v>
      </c>
      <c r="E40" s="200">
        <v>2200</v>
      </c>
      <c r="F40" s="201" t="s">
        <v>82</v>
      </c>
      <c r="H40" s="146"/>
      <c r="I40" s="146"/>
      <c r="J40" s="183"/>
      <c r="K40" s="183"/>
      <c r="L40" s="184"/>
      <c r="M40" s="183"/>
    </row>
    <row r="41" spans="1:13" ht="18.75">
      <c r="A41" s="138"/>
      <c r="B41" s="139" t="s">
        <v>87</v>
      </c>
      <c r="C41" s="202" t="s">
        <v>66</v>
      </c>
      <c r="D41" s="202" t="s">
        <v>83</v>
      </c>
      <c r="E41" s="203">
        <v>500</v>
      </c>
      <c r="F41" s="204" t="s">
        <v>82</v>
      </c>
      <c r="H41" s="146"/>
      <c r="I41" s="146"/>
      <c r="J41" s="185"/>
      <c r="K41" s="185"/>
      <c r="L41" s="186"/>
      <c r="M41" s="185"/>
    </row>
    <row r="42" spans="1:13" ht="18.75">
      <c r="A42" s="138"/>
      <c r="B42" s="139" t="s">
        <v>88</v>
      </c>
      <c r="C42" s="205" t="s">
        <v>66</v>
      </c>
      <c r="D42" s="205" t="s">
        <v>83</v>
      </c>
      <c r="E42" s="206">
        <v>1200</v>
      </c>
      <c r="F42" s="207" t="s">
        <v>82</v>
      </c>
      <c r="H42" s="167"/>
      <c r="I42" s="167"/>
      <c r="J42" s="167"/>
      <c r="K42" s="168"/>
      <c r="L42" s="208"/>
      <c r="M42" s="209"/>
    </row>
    <row r="43" spans="1:13" ht="18.75">
      <c r="A43" s="360" t="s">
        <v>172</v>
      </c>
      <c r="B43" s="361"/>
      <c r="C43" s="361"/>
      <c r="D43" s="361"/>
      <c r="E43" s="153">
        <f>SUM(E38:E42)</f>
        <v>6300</v>
      </c>
      <c r="F43" s="154"/>
      <c r="H43" s="146"/>
      <c r="I43" s="146"/>
      <c r="J43" s="135"/>
      <c r="K43" s="135"/>
      <c r="L43" s="152"/>
      <c r="M43" s="135"/>
    </row>
    <row r="44" spans="1:13" ht="18.75" hidden="1">
      <c r="A44" s="165"/>
      <c r="B44" s="158" t="s">
        <v>86</v>
      </c>
      <c r="C44" s="158" t="s">
        <v>66</v>
      </c>
      <c r="D44" s="158" t="s">
        <v>83</v>
      </c>
      <c r="E44" s="159"/>
      <c r="F44" s="160" t="s">
        <v>89</v>
      </c>
      <c r="H44" s="146"/>
      <c r="I44" s="146"/>
      <c r="J44" s="135"/>
      <c r="K44" s="135"/>
      <c r="L44" s="152"/>
      <c r="M44" s="135"/>
    </row>
    <row r="45" spans="1:13" ht="18.75" hidden="1">
      <c r="A45" s="360" t="s">
        <v>174</v>
      </c>
      <c r="B45" s="361"/>
      <c r="C45" s="361"/>
      <c r="D45" s="361"/>
      <c r="E45" s="153">
        <f>SUM(E44:E44)</f>
        <v>0</v>
      </c>
      <c r="F45" s="154"/>
      <c r="H45" s="135"/>
      <c r="I45" s="135"/>
      <c r="J45" s="210"/>
      <c r="K45" s="210"/>
      <c r="L45" s="211"/>
      <c r="M45" s="210"/>
    </row>
    <row r="46" spans="1:13" ht="18.75">
      <c r="A46" s="334" t="s">
        <v>66</v>
      </c>
      <c r="B46" s="335"/>
      <c r="C46" s="335"/>
      <c r="D46" s="132" t="s">
        <v>90</v>
      </c>
      <c r="E46" s="133">
        <f>E53+E56</f>
        <v>6300</v>
      </c>
      <c r="F46" s="134"/>
      <c r="H46" s="135"/>
      <c r="I46" s="135"/>
      <c r="J46" s="212"/>
      <c r="K46" s="212"/>
      <c r="L46" s="213"/>
      <c r="M46" s="212"/>
    </row>
    <row r="47" spans="1:13" ht="18.75">
      <c r="A47" s="138"/>
      <c r="B47" s="170" t="s">
        <v>84</v>
      </c>
      <c r="C47" s="189" t="s">
        <v>66</v>
      </c>
      <c r="D47" s="189" t="s">
        <v>90</v>
      </c>
      <c r="E47" s="190">
        <v>1000</v>
      </c>
      <c r="F47" s="191" t="s">
        <v>82</v>
      </c>
      <c r="H47" s="135"/>
      <c r="I47" s="135"/>
      <c r="J47" s="214"/>
      <c r="K47" s="214"/>
      <c r="L47" s="215"/>
      <c r="M47" s="214"/>
    </row>
    <row r="48" spans="1:13" ht="18.75">
      <c r="A48" s="138"/>
      <c r="B48" s="139" t="s">
        <v>67</v>
      </c>
      <c r="C48" s="140" t="s">
        <v>66</v>
      </c>
      <c r="D48" s="140" t="s">
        <v>90</v>
      </c>
      <c r="E48" s="141">
        <v>1700</v>
      </c>
      <c r="F48" s="142" t="s">
        <v>82</v>
      </c>
      <c r="H48" s="146"/>
      <c r="I48" s="146"/>
      <c r="J48" s="197"/>
      <c r="K48" s="197"/>
      <c r="L48" s="198"/>
      <c r="M48" s="197"/>
    </row>
    <row r="49" spans="1:13" ht="18.75">
      <c r="A49" s="138"/>
      <c r="B49" s="139" t="s">
        <v>81</v>
      </c>
      <c r="C49" s="181" t="s">
        <v>66</v>
      </c>
      <c r="D49" s="181" t="s">
        <v>90</v>
      </c>
      <c r="E49" s="182">
        <v>800</v>
      </c>
      <c r="F49" s="216" t="s">
        <v>82</v>
      </c>
      <c r="H49" s="146"/>
      <c r="I49" s="146"/>
      <c r="J49" s="183"/>
      <c r="K49" s="183"/>
      <c r="L49" s="184"/>
      <c r="M49" s="183"/>
    </row>
    <row r="50" spans="1:13" ht="18.75">
      <c r="A50" s="138"/>
      <c r="B50" s="139" t="s">
        <v>71</v>
      </c>
      <c r="C50" s="149" t="s">
        <v>66</v>
      </c>
      <c r="D50" s="149" t="s">
        <v>90</v>
      </c>
      <c r="E50" s="150">
        <v>2300</v>
      </c>
      <c r="F50" s="151" t="s">
        <v>82</v>
      </c>
      <c r="H50" s="146"/>
      <c r="I50" s="146"/>
      <c r="J50" s="217"/>
      <c r="K50" s="217"/>
      <c r="L50" s="218"/>
      <c r="M50" s="219"/>
    </row>
    <row r="51" spans="1:13" ht="18.75">
      <c r="A51" s="138"/>
      <c r="B51" s="139" t="s">
        <v>87</v>
      </c>
      <c r="C51" s="202" t="s">
        <v>66</v>
      </c>
      <c r="D51" s="202" t="s">
        <v>90</v>
      </c>
      <c r="E51" s="203">
        <v>500</v>
      </c>
      <c r="F51" s="204" t="s">
        <v>82</v>
      </c>
      <c r="H51" s="146"/>
      <c r="I51" s="146"/>
      <c r="J51" s="155"/>
      <c r="K51" s="155"/>
      <c r="L51" s="156"/>
      <c r="M51" s="155"/>
    </row>
    <row r="52" spans="1:13" ht="18.75" hidden="1">
      <c r="A52" s="138"/>
      <c r="B52" s="139" t="s">
        <v>88</v>
      </c>
      <c r="C52" s="205" t="s">
        <v>66</v>
      </c>
      <c r="D52" s="205" t="s">
        <v>90</v>
      </c>
      <c r="E52" s="206"/>
      <c r="F52" s="207" t="s">
        <v>82</v>
      </c>
      <c r="H52" s="146"/>
      <c r="I52" s="146"/>
      <c r="J52" s="187"/>
      <c r="K52" s="187"/>
      <c r="L52" s="188"/>
      <c r="M52" s="187"/>
    </row>
    <row r="53" spans="1:13" ht="18.75">
      <c r="A53" s="360" t="s">
        <v>172</v>
      </c>
      <c r="B53" s="361"/>
      <c r="C53" s="361"/>
      <c r="D53" s="361"/>
      <c r="E53" s="153">
        <f>SUM(E47:E52)</f>
        <v>6300</v>
      </c>
      <c r="F53" s="154"/>
      <c r="H53" s="146"/>
      <c r="I53" s="146"/>
      <c r="J53" s="187"/>
      <c r="K53" s="187"/>
      <c r="L53" s="188"/>
      <c r="M53" s="187"/>
    </row>
    <row r="54" spans="1:13" ht="18.75" hidden="1">
      <c r="A54" s="138"/>
      <c r="B54" s="139" t="s">
        <v>67</v>
      </c>
      <c r="C54" s="140" t="s">
        <v>66</v>
      </c>
      <c r="D54" s="140" t="s">
        <v>90</v>
      </c>
      <c r="E54" s="141"/>
      <c r="F54" s="142" t="s">
        <v>73</v>
      </c>
      <c r="H54" s="146"/>
      <c r="I54" s="146"/>
      <c r="J54" s="185"/>
      <c r="K54" s="185"/>
      <c r="L54" s="186"/>
      <c r="M54" s="185"/>
    </row>
    <row r="55" spans="1:13" ht="18.75" hidden="1">
      <c r="A55" s="138"/>
      <c r="B55" s="139" t="s">
        <v>81</v>
      </c>
      <c r="C55" s="181" t="s">
        <v>66</v>
      </c>
      <c r="D55" s="181" t="s">
        <v>90</v>
      </c>
      <c r="E55" s="141"/>
      <c r="F55" s="142" t="s">
        <v>73</v>
      </c>
      <c r="H55" s="146"/>
      <c r="I55" s="146"/>
      <c r="J55" s="185"/>
      <c r="K55" s="185"/>
      <c r="L55" s="186"/>
      <c r="M55" s="185"/>
    </row>
    <row r="56" spans="1:13" ht="18.75" hidden="1">
      <c r="A56" s="360" t="s">
        <v>171</v>
      </c>
      <c r="B56" s="361"/>
      <c r="C56" s="361"/>
      <c r="D56" s="361"/>
      <c r="E56" s="153">
        <f>SUM(E54:E55)</f>
        <v>0</v>
      </c>
      <c r="F56" s="154"/>
      <c r="H56" s="146"/>
      <c r="I56" s="146"/>
      <c r="J56" s="147"/>
      <c r="K56" s="147"/>
      <c r="L56" s="148"/>
      <c r="M56" s="147"/>
    </row>
    <row r="57" spans="1:13" ht="18.75">
      <c r="A57" s="334" t="s">
        <v>175</v>
      </c>
      <c r="B57" s="335"/>
      <c r="C57" s="335"/>
      <c r="D57" s="132"/>
      <c r="E57" s="133">
        <f>E63+E74+E79+E90+E97+E99</f>
        <v>30500</v>
      </c>
      <c r="F57" s="134"/>
      <c r="H57" s="146"/>
      <c r="I57" s="146"/>
      <c r="J57" s="147"/>
      <c r="K57" s="147"/>
      <c r="L57" s="148"/>
      <c r="M57" s="147"/>
    </row>
    <row r="58" spans="1:13" ht="18.75">
      <c r="A58" s="220"/>
      <c r="B58" s="170" t="s">
        <v>72</v>
      </c>
      <c r="C58" s="225" t="s">
        <v>94</v>
      </c>
      <c r="D58" s="221" t="s">
        <v>92</v>
      </c>
      <c r="E58" s="222">
        <v>1500</v>
      </c>
      <c r="F58" s="223" t="s">
        <v>93</v>
      </c>
      <c r="H58" s="135"/>
      <c r="I58" s="135"/>
      <c r="J58" s="136"/>
      <c r="K58" s="136"/>
      <c r="L58" s="137"/>
      <c r="M58" s="136"/>
    </row>
    <row r="59" spans="1:13" ht="18.75" hidden="1">
      <c r="A59" s="224"/>
      <c r="B59" s="139" t="s">
        <v>67</v>
      </c>
      <c r="C59" s="140" t="s">
        <v>94</v>
      </c>
      <c r="D59" s="140" t="s">
        <v>95</v>
      </c>
      <c r="E59" s="141"/>
      <c r="F59" s="142" t="s">
        <v>93</v>
      </c>
      <c r="H59" s="135"/>
      <c r="I59" s="135"/>
      <c r="J59" s="212"/>
      <c r="K59" s="212"/>
      <c r="L59" s="213"/>
      <c r="M59" s="212"/>
    </row>
    <row r="60" spans="1:13" ht="18.75">
      <c r="A60" s="224"/>
      <c r="B60" s="139" t="s">
        <v>75</v>
      </c>
      <c r="C60" s="225" t="s">
        <v>94</v>
      </c>
      <c r="D60" s="225" t="s">
        <v>95</v>
      </c>
      <c r="E60" s="226">
        <v>2000</v>
      </c>
      <c r="F60" s="227" t="s">
        <v>93</v>
      </c>
      <c r="H60" s="135"/>
      <c r="I60" s="135"/>
      <c r="J60" s="210"/>
      <c r="K60" s="210"/>
      <c r="L60" s="211"/>
      <c r="M60" s="210"/>
    </row>
    <row r="61" spans="1:13" ht="18.75">
      <c r="A61" s="224"/>
      <c r="B61" s="139" t="s">
        <v>85</v>
      </c>
      <c r="C61" s="194" t="s">
        <v>94</v>
      </c>
      <c r="D61" s="194" t="s">
        <v>95</v>
      </c>
      <c r="E61" s="195">
        <v>1200</v>
      </c>
      <c r="F61" s="196" t="s">
        <v>93</v>
      </c>
      <c r="H61" s="135"/>
      <c r="I61" s="135"/>
      <c r="J61" s="214"/>
      <c r="K61" s="214"/>
      <c r="L61" s="215"/>
      <c r="M61" s="214"/>
    </row>
    <row r="62" spans="1:13" ht="18.75" hidden="1">
      <c r="A62" s="224"/>
      <c r="B62" s="139" t="s">
        <v>87</v>
      </c>
      <c r="C62" s="194" t="s">
        <v>94</v>
      </c>
      <c r="D62" s="194" t="s">
        <v>95</v>
      </c>
      <c r="E62" s="195"/>
      <c r="F62" s="196" t="s">
        <v>93</v>
      </c>
      <c r="H62" s="135"/>
      <c r="I62" s="135"/>
      <c r="J62" s="214"/>
      <c r="K62" s="214"/>
      <c r="L62" s="215"/>
      <c r="M62" s="214"/>
    </row>
    <row r="63" spans="1:13" ht="18.75">
      <c r="A63" s="360" t="s">
        <v>176</v>
      </c>
      <c r="B63" s="361"/>
      <c r="C63" s="361"/>
      <c r="D63" s="361"/>
      <c r="E63" s="153">
        <f>SUM(E58:E62)</f>
        <v>4700</v>
      </c>
      <c r="F63" s="154"/>
      <c r="H63" s="146"/>
      <c r="I63" s="146"/>
      <c r="J63" s="197"/>
      <c r="K63" s="197"/>
      <c r="L63" s="198"/>
      <c r="M63" s="197"/>
    </row>
    <row r="64" spans="1:13" ht="18.75">
      <c r="A64" s="165"/>
      <c r="B64" s="176" t="s">
        <v>84</v>
      </c>
      <c r="C64" s="158" t="s">
        <v>43</v>
      </c>
      <c r="D64" s="189" t="s">
        <v>92</v>
      </c>
      <c r="E64" s="159">
        <v>400</v>
      </c>
      <c r="F64" s="160" t="s">
        <v>96</v>
      </c>
      <c r="H64" s="146"/>
      <c r="I64" s="146"/>
      <c r="J64" s="197"/>
      <c r="K64" s="197"/>
      <c r="L64" s="198"/>
      <c r="M64" s="197"/>
    </row>
    <row r="65" spans="1:13" ht="18.75">
      <c r="A65" s="220"/>
      <c r="B65" s="170" t="s">
        <v>72</v>
      </c>
      <c r="C65" s="171" t="s">
        <v>94</v>
      </c>
      <c r="D65" s="189" t="s">
        <v>92</v>
      </c>
      <c r="E65" s="190">
        <v>2000</v>
      </c>
      <c r="F65" s="191" t="s">
        <v>96</v>
      </c>
      <c r="H65" s="146"/>
      <c r="I65" s="146"/>
      <c r="J65" s="185"/>
      <c r="K65" s="185"/>
      <c r="L65" s="186"/>
      <c r="M65" s="185"/>
    </row>
    <row r="66" spans="1:13" ht="18.75">
      <c r="A66" s="220"/>
      <c r="B66" s="170" t="s">
        <v>74</v>
      </c>
      <c r="C66" s="171" t="s">
        <v>94</v>
      </c>
      <c r="D66" s="171" t="s">
        <v>92</v>
      </c>
      <c r="E66" s="172">
        <v>2000</v>
      </c>
      <c r="F66" s="173" t="s">
        <v>96</v>
      </c>
      <c r="H66" s="146"/>
      <c r="I66" s="146"/>
      <c r="J66" s="174"/>
      <c r="K66" s="174"/>
      <c r="L66" s="175"/>
      <c r="M66" s="174"/>
    </row>
    <row r="67" spans="1:13" ht="18.75">
      <c r="A67" s="220"/>
      <c r="B67" s="170" t="s">
        <v>69</v>
      </c>
      <c r="C67" s="171" t="s">
        <v>94</v>
      </c>
      <c r="D67" s="171" t="s">
        <v>92</v>
      </c>
      <c r="E67" s="172">
        <v>800</v>
      </c>
      <c r="F67" s="173" t="s">
        <v>96</v>
      </c>
      <c r="H67" s="146"/>
      <c r="I67" s="146"/>
      <c r="J67" s="174"/>
      <c r="K67" s="174"/>
      <c r="L67" s="175"/>
      <c r="M67" s="174"/>
    </row>
    <row r="68" spans="1:13" ht="18.75">
      <c r="A68" s="220"/>
      <c r="B68" s="170" t="s">
        <v>97</v>
      </c>
      <c r="C68" s="171" t="s">
        <v>94</v>
      </c>
      <c r="D68" s="171" t="s">
        <v>92</v>
      </c>
      <c r="E68" s="172">
        <v>300</v>
      </c>
      <c r="F68" s="173" t="s">
        <v>96</v>
      </c>
      <c r="H68" s="146"/>
      <c r="I68" s="146"/>
      <c r="J68" s="174"/>
      <c r="K68" s="174"/>
      <c r="L68" s="175"/>
      <c r="M68" s="174"/>
    </row>
    <row r="69" spans="1:13" ht="18.75">
      <c r="A69" s="224"/>
      <c r="B69" s="139" t="s">
        <v>81</v>
      </c>
      <c r="C69" s="181" t="s">
        <v>94</v>
      </c>
      <c r="D69" s="181" t="s">
        <v>95</v>
      </c>
      <c r="E69" s="182">
        <v>1300</v>
      </c>
      <c r="F69" s="216" t="s">
        <v>96</v>
      </c>
      <c r="H69" s="167"/>
      <c r="I69" s="167"/>
      <c r="J69" s="167"/>
      <c r="K69" s="168"/>
      <c r="L69" s="228"/>
      <c r="M69" s="229"/>
    </row>
    <row r="70" spans="1:13" ht="18.75">
      <c r="A70" s="224"/>
      <c r="B70" s="139" t="s">
        <v>71</v>
      </c>
      <c r="C70" s="149" t="s">
        <v>94</v>
      </c>
      <c r="D70" s="149" t="s">
        <v>95</v>
      </c>
      <c r="E70" s="150">
        <v>500</v>
      </c>
      <c r="F70" s="151" t="s">
        <v>96</v>
      </c>
      <c r="H70" s="135"/>
      <c r="I70" s="135"/>
      <c r="J70" s="212"/>
      <c r="K70" s="212"/>
      <c r="L70" s="213"/>
      <c r="M70" s="230"/>
    </row>
    <row r="71" spans="1:13" ht="18.75">
      <c r="A71" s="224"/>
      <c r="B71" s="139" t="s">
        <v>87</v>
      </c>
      <c r="C71" s="202" t="s">
        <v>94</v>
      </c>
      <c r="D71" s="202" t="s">
        <v>95</v>
      </c>
      <c r="E71" s="203">
        <v>1300</v>
      </c>
      <c r="F71" s="204" t="s">
        <v>96</v>
      </c>
      <c r="H71" s="135"/>
      <c r="I71" s="135"/>
      <c r="J71" s="212"/>
      <c r="K71" s="212"/>
      <c r="L71" s="213"/>
      <c r="M71" s="230"/>
    </row>
    <row r="72" spans="1:13" ht="18.75">
      <c r="A72" s="224"/>
      <c r="B72" s="139" t="s">
        <v>76</v>
      </c>
      <c r="C72" s="202" t="s">
        <v>94</v>
      </c>
      <c r="D72" s="202" t="s">
        <v>95</v>
      </c>
      <c r="E72" s="203">
        <v>2000</v>
      </c>
      <c r="F72" s="204" t="s">
        <v>96</v>
      </c>
      <c r="H72" s="135"/>
      <c r="I72" s="135"/>
      <c r="J72" s="212"/>
      <c r="K72" s="212"/>
      <c r="L72" s="213"/>
      <c r="M72" s="230"/>
    </row>
    <row r="73" spans="1:13" ht="18.75">
      <c r="A73" s="224"/>
      <c r="B73" s="139" t="s">
        <v>67</v>
      </c>
      <c r="C73" s="140" t="s">
        <v>94</v>
      </c>
      <c r="D73" s="140" t="s">
        <v>95</v>
      </c>
      <c r="E73" s="141">
        <v>800</v>
      </c>
      <c r="F73" s="142" t="s">
        <v>96</v>
      </c>
      <c r="H73" s="135"/>
      <c r="I73" s="135"/>
      <c r="J73" s="212"/>
      <c r="K73" s="212"/>
      <c r="L73" s="213"/>
      <c r="M73" s="230"/>
    </row>
    <row r="74" spans="1:13" ht="18.75">
      <c r="A74" s="360" t="s">
        <v>177</v>
      </c>
      <c r="B74" s="361"/>
      <c r="C74" s="361"/>
      <c r="D74" s="361"/>
      <c r="E74" s="153">
        <f>SUM(E64:E73)</f>
        <v>11400</v>
      </c>
      <c r="F74" s="154"/>
      <c r="H74" s="146"/>
      <c r="I74" s="146"/>
      <c r="J74" s="147"/>
      <c r="K74" s="147"/>
      <c r="L74" s="148"/>
      <c r="M74" s="231"/>
    </row>
    <row r="75" spans="1:13" ht="18.75" hidden="1">
      <c r="A75" s="224"/>
      <c r="B75" s="139" t="s">
        <v>69</v>
      </c>
      <c r="C75" s="177" t="s">
        <v>94</v>
      </c>
      <c r="D75" s="177" t="s">
        <v>98</v>
      </c>
      <c r="E75" s="178"/>
      <c r="F75" s="232" t="s">
        <v>99</v>
      </c>
      <c r="H75" s="146"/>
      <c r="I75" s="146"/>
      <c r="J75" s="155"/>
      <c r="K75" s="155"/>
      <c r="L75" s="156"/>
      <c r="M75" s="233"/>
    </row>
    <row r="76" spans="1:13" ht="18.75">
      <c r="A76" s="224"/>
      <c r="B76" s="139" t="s">
        <v>75</v>
      </c>
      <c r="C76" s="194" t="s">
        <v>94</v>
      </c>
      <c r="D76" s="194" t="s">
        <v>95</v>
      </c>
      <c r="E76" s="178">
        <v>300</v>
      </c>
      <c r="F76" s="232" t="s">
        <v>99</v>
      </c>
      <c r="H76" s="146"/>
      <c r="I76" s="146"/>
      <c r="J76" s="155"/>
      <c r="K76" s="155"/>
      <c r="L76" s="156"/>
      <c r="M76" s="233"/>
    </row>
    <row r="77" spans="1:13" ht="18.75">
      <c r="A77" s="224"/>
      <c r="B77" s="139" t="s">
        <v>85</v>
      </c>
      <c r="C77" s="194" t="s">
        <v>94</v>
      </c>
      <c r="D77" s="194" t="s">
        <v>100</v>
      </c>
      <c r="E77" s="195">
        <v>200</v>
      </c>
      <c r="F77" s="196" t="s">
        <v>99</v>
      </c>
      <c r="H77" s="146"/>
      <c r="I77" s="146"/>
      <c r="J77" s="185"/>
      <c r="K77" s="185"/>
      <c r="L77" s="186"/>
      <c r="M77" s="185"/>
    </row>
    <row r="78" spans="1:13" ht="18.75">
      <c r="A78" s="224"/>
      <c r="B78" s="139" t="s">
        <v>86</v>
      </c>
      <c r="C78" s="199" t="s">
        <v>94</v>
      </c>
      <c r="D78" s="199" t="s">
        <v>100</v>
      </c>
      <c r="E78" s="200">
        <v>800</v>
      </c>
      <c r="F78" s="201" t="s">
        <v>99</v>
      </c>
      <c r="H78" s="146"/>
      <c r="I78" s="146"/>
      <c r="J78" s="185"/>
      <c r="K78" s="185"/>
      <c r="L78" s="186"/>
      <c r="M78" s="185"/>
    </row>
    <row r="79" spans="1:13" ht="18.75">
      <c r="A79" s="360" t="s">
        <v>178</v>
      </c>
      <c r="B79" s="361"/>
      <c r="C79" s="361"/>
      <c r="D79" s="361"/>
      <c r="E79" s="153">
        <f>SUM(E75:E78)</f>
        <v>1300</v>
      </c>
      <c r="F79" s="154"/>
      <c r="H79" s="146"/>
      <c r="I79" s="146"/>
      <c r="J79" s="174"/>
      <c r="K79" s="174"/>
      <c r="L79" s="175"/>
      <c r="M79" s="174"/>
    </row>
    <row r="80" spans="1:13" ht="18.75">
      <c r="A80" s="157"/>
      <c r="B80" s="176" t="s">
        <v>84</v>
      </c>
      <c r="C80" s="234" t="s">
        <v>94</v>
      </c>
      <c r="D80" s="234" t="s">
        <v>101</v>
      </c>
      <c r="E80" s="235">
        <v>200</v>
      </c>
      <c r="F80" s="204" t="s">
        <v>102</v>
      </c>
      <c r="H80" s="146"/>
      <c r="I80" s="146"/>
      <c r="J80" s="174"/>
      <c r="K80" s="174"/>
      <c r="L80" s="175"/>
      <c r="M80" s="174"/>
    </row>
    <row r="81" spans="1:13" ht="18.75">
      <c r="A81" s="224"/>
      <c r="B81" s="170" t="s">
        <v>74</v>
      </c>
      <c r="C81" s="234" t="s">
        <v>94</v>
      </c>
      <c r="D81" s="234" t="s">
        <v>101</v>
      </c>
      <c r="E81" s="235">
        <v>1500</v>
      </c>
      <c r="F81" s="204" t="s">
        <v>102</v>
      </c>
      <c r="H81" s="236"/>
      <c r="I81" s="236"/>
      <c r="J81" s="236"/>
      <c r="K81" s="236"/>
      <c r="L81" s="236"/>
      <c r="M81" s="236"/>
    </row>
    <row r="82" spans="1:13" ht="18.75">
      <c r="A82" s="224"/>
      <c r="B82" s="170" t="s">
        <v>78</v>
      </c>
      <c r="C82" s="234" t="s">
        <v>94</v>
      </c>
      <c r="D82" s="234" t="s">
        <v>101</v>
      </c>
      <c r="E82" s="235">
        <v>600</v>
      </c>
      <c r="F82" s="204" t="s">
        <v>102</v>
      </c>
      <c r="H82" s="236"/>
      <c r="I82" s="236"/>
      <c r="J82" s="236"/>
      <c r="K82" s="236"/>
      <c r="L82" s="236"/>
      <c r="M82" s="236"/>
    </row>
    <row r="83" spans="1:13" ht="18.75">
      <c r="A83" s="224"/>
      <c r="B83" s="170" t="s">
        <v>69</v>
      </c>
      <c r="C83" s="234" t="s">
        <v>94</v>
      </c>
      <c r="D83" s="234" t="s">
        <v>100</v>
      </c>
      <c r="E83" s="235">
        <v>500</v>
      </c>
      <c r="F83" s="204" t="s">
        <v>102</v>
      </c>
      <c r="H83" s="236"/>
      <c r="I83" s="236"/>
      <c r="J83" s="236"/>
      <c r="K83" s="236"/>
      <c r="L83" s="236"/>
      <c r="M83" s="236"/>
    </row>
    <row r="84" spans="1:13" ht="18.75">
      <c r="A84" s="224"/>
      <c r="B84" s="170" t="s">
        <v>80</v>
      </c>
      <c r="C84" s="234" t="s">
        <v>94</v>
      </c>
      <c r="D84" s="234" t="s">
        <v>100</v>
      </c>
      <c r="E84" s="235">
        <v>2500</v>
      </c>
      <c r="F84" s="204" t="s">
        <v>102</v>
      </c>
      <c r="H84" s="236"/>
      <c r="I84" s="236"/>
      <c r="J84" s="236"/>
      <c r="K84" s="236"/>
      <c r="L84" s="236"/>
      <c r="M84" s="236"/>
    </row>
    <row r="85" spans="1:13" ht="18.75">
      <c r="A85" s="224"/>
      <c r="B85" s="170" t="s">
        <v>81</v>
      </c>
      <c r="C85" s="234" t="s">
        <v>94</v>
      </c>
      <c r="D85" s="234" t="s">
        <v>100</v>
      </c>
      <c r="E85" s="235">
        <v>500</v>
      </c>
      <c r="F85" s="204" t="s">
        <v>102</v>
      </c>
      <c r="H85" s="236"/>
      <c r="I85" s="236"/>
      <c r="J85" s="236"/>
      <c r="K85" s="236"/>
      <c r="L85" s="236"/>
      <c r="M85" s="236"/>
    </row>
    <row r="86" spans="1:13" ht="18.75">
      <c r="A86" s="224"/>
      <c r="B86" s="170" t="s">
        <v>86</v>
      </c>
      <c r="C86" s="234" t="s">
        <v>94</v>
      </c>
      <c r="D86" s="234" t="s">
        <v>100</v>
      </c>
      <c r="E86" s="235">
        <v>1200</v>
      </c>
      <c r="F86" s="204" t="s">
        <v>102</v>
      </c>
      <c r="H86" s="236"/>
      <c r="I86" s="236"/>
      <c r="J86" s="236"/>
      <c r="K86" s="236"/>
      <c r="L86" s="236"/>
      <c r="M86" s="236"/>
    </row>
    <row r="87" spans="1:13" ht="18.75">
      <c r="A87" s="224"/>
      <c r="B87" s="170" t="s">
        <v>71</v>
      </c>
      <c r="C87" s="234" t="s">
        <v>94</v>
      </c>
      <c r="D87" s="234" t="s">
        <v>100</v>
      </c>
      <c r="E87" s="235">
        <v>800</v>
      </c>
      <c r="F87" s="204" t="s">
        <v>102</v>
      </c>
      <c r="H87" s="236"/>
      <c r="I87" s="236"/>
      <c r="J87" s="236"/>
      <c r="K87" s="236"/>
      <c r="L87" s="236"/>
      <c r="M87" s="236"/>
    </row>
    <row r="88" spans="1:13" ht="18.75">
      <c r="A88" s="224"/>
      <c r="B88" s="170" t="s">
        <v>87</v>
      </c>
      <c r="C88" s="143" t="s">
        <v>94</v>
      </c>
      <c r="D88" s="143" t="s">
        <v>98</v>
      </c>
      <c r="E88" s="144">
        <v>500</v>
      </c>
      <c r="F88" s="204" t="s">
        <v>102</v>
      </c>
      <c r="H88" s="236"/>
      <c r="I88" s="236"/>
      <c r="J88" s="236"/>
      <c r="K88" s="236"/>
      <c r="L88" s="236"/>
      <c r="M88" s="236"/>
    </row>
    <row r="89" spans="1:13" ht="18.75">
      <c r="A89" s="224"/>
      <c r="B89" s="139" t="s">
        <v>88</v>
      </c>
      <c r="C89" s="143" t="s">
        <v>94</v>
      </c>
      <c r="D89" s="143" t="s">
        <v>98</v>
      </c>
      <c r="E89" s="144">
        <v>500</v>
      </c>
      <c r="F89" s="204" t="s">
        <v>102</v>
      </c>
      <c r="H89" s="236"/>
      <c r="I89" s="236"/>
      <c r="J89" s="236"/>
      <c r="K89" s="236"/>
      <c r="L89" s="236"/>
      <c r="M89" s="236"/>
    </row>
    <row r="90" spans="1:13" ht="18.75">
      <c r="A90" s="360" t="s">
        <v>179</v>
      </c>
      <c r="B90" s="361"/>
      <c r="C90" s="361"/>
      <c r="D90" s="361"/>
      <c r="E90" s="153">
        <f>SUM(E80:E89)</f>
        <v>8800</v>
      </c>
      <c r="F90" s="154"/>
      <c r="H90" s="236"/>
      <c r="I90" s="236"/>
      <c r="J90" s="236"/>
      <c r="K90" s="236"/>
      <c r="L90" s="236"/>
      <c r="M90" s="236"/>
    </row>
    <row r="91" spans="1:13" ht="18.75">
      <c r="A91" s="237"/>
      <c r="B91" s="238" t="s">
        <v>74</v>
      </c>
      <c r="C91" s="238" t="s">
        <v>94</v>
      </c>
      <c r="D91" s="238" t="s">
        <v>95</v>
      </c>
      <c r="E91" s="238">
        <v>1400</v>
      </c>
      <c r="F91" s="239" t="s">
        <v>103</v>
      </c>
      <c r="H91" s="236"/>
      <c r="I91" s="236"/>
      <c r="J91" s="236"/>
      <c r="K91" s="236"/>
      <c r="L91" s="236"/>
      <c r="M91" s="236"/>
    </row>
    <row r="92" spans="1:13" ht="18.75">
      <c r="A92" s="237"/>
      <c r="B92" s="238" t="s">
        <v>70</v>
      </c>
      <c r="C92" s="238" t="s">
        <v>94</v>
      </c>
      <c r="D92" s="238" t="s">
        <v>95</v>
      </c>
      <c r="E92" s="238">
        <v>500</v>
      </c>
      <c r="F92" s="239" t="s">
        <v>103</v>
      </c>
      <c r="H92" s="236"/>
      <c r="I92" s="236"/>
      <c r="J92" s="236"/>
      <c r="K92" s="236"/>
      <c r="L92" s="236"/>
      <c r="M92" s="236"/>
    </row>
    <row r="93" spans="1:13" ht="18.75">
      <c r="A93" s="237"/>
      <c r="B93" s="238" t="s">
        <v>67</v>
      </c>
      <c r="C93" s="238" t="s">
        <v>94</v>
      </c>
      <c r="D93" s="238" t="s">
        <v>95</v>
      </c>
      <c r="E93" s="238">
        <v>1200</v>
      </c>
      <c r="F93" s="239" t="s">
        <v>103</v>
      </c>
      <c r="H93" s="236"/>
      <c r="I93" s="236"/>
      <c r="J93" s="236"/>
      <c r="K93" s="236"/>
      <c r="L93" s="236"/>
      <c r="M93" s="236"/>
    </row>
    <row r="94" spans="1:13" ht="18.75" hidden="1">
      <c r="A94" s="237"/>
      <c r="B94" s="238" t="s">
        <v>71</v>
      </c>
      <c r="C94" s="238" t="s">
        <v>94</v>
      </c>
      <c r="D94" s="238" t="s">
        <v>95</v>
      </c>
      <c r="E94" s="238"/>
      <c r="F94" s="239" t="s">
        <v>103</v>
      </c>
      <c r="H94" s="236"/>
      <c r="I94" s="236"/>
      <c r="J94" s="236"/>
      <c r="K94" s="236"/>
      <c r="L94" s="236"/>
      <c r="M94" s="236"/>
    </row>
    <row r="95" spans="1:13" ht="18.75">
      <c r="A95" s="237"/>
      <c r="B95" s="238" t="s">
        <v>81</v>
      </c>
      <c r="C95" s="238" t="s">
        <v>94</v>
      </c>
      <c r="D95" s="238" t="s">
        <v>95</v>
      </c>
      <c r="E95" s="238">
        <v>700</v>
      </c>
      <c r="F95" s="239" t="s">
        <v>103</v>
      </c>
      <c r="H95" s="236"/>
      <c r="I95" s="236"/>
      <c r="J95" s="236"/>
      <c r="K95" s="236"/>
      <c r="L95" s="236"/>
      <c r="M95" s="236"/>
    </row>
    <row r="96" spans="1:13" ht="18.75">
      <c r="A96" s="237"/>
      <c r="B96" s="238" t="s">
        <v>78</v>
      </c>
      <c r="C96" s="238" t="s">
        <v>94</v>
      </c>
      <c r="D96" s="238" t="s">
        <v>95</v>
      </c>
      <c r="E96" s="238">
        <v>500</v>
      </c>
      <c r="F96" s="239" t="s">
        <v>103</v>
      </c>
      <c r="H96" s="236"/>
      <c r="I96" s="236"/>
      <c r="J96" s="236"/>
      <c r="K96" s="236"/>
      <c r="L96" s="236"/>
      <c r="M96" s="236"/>
    </row>
    <row r="97" spans="1:13" ht="18.75">
      <c r="A97" s="240"/>
      <c r="B97" s="362" t="s">
        <v>173</v>
      </c>
      <c r="C97" s="362"/>
      <c r="D97" s="241"/>
      <c r="E97" s="241">
        <f>SUM(E91:E96)</f>
        <v>4300</v>
      </c>
      <c r="F97" s="242"/>
      <c r="H97" s="236"/>
      <c r="I97" s="236"/>
      <c r="J97" s="236"/>
      <c r="K97" s="236"/>
      <c r="L97" s="236"/>
      <c r="M97" s="236"/>
    </row>
    <row r="98" spans="1:13" ht="18.75" hidden="1">
      <c r="A98" s="237"/>
      <c r="B98" s="238" t="s">
        <v>86</v>
      </c>
      <c r="C98" s="238" t="s">
        <v>94</v>
      </c>
      <c r="D98" s="238" t="s">
        <v>100</v>
      </c>
      <c r="E98" s="238"/>
      <c r="F98" s="239" t="s">
        <v>104</v>
      </c>
      <c r="H98" s="236"/>
      <c r="I98" s="236"/>
      <c r="J98" s="236"/>
      <c r="K98" s="236"/>
      <c r="L98" s="236"/>
      <c r="M98" s="236"/>
    </row>
    <row r="99" spans="1:13" ht="18.75" hidden="1">
      <c r="A99" s="240"/>
      <c r="B99" s="241"/>
      <c r="C99" s="241" t="s">
        <v>180</v>
      </c>
      <c r="D99" s="241"/>
      <c r="E99" s="241">
        <f>E98</f>
        <v>0</v>
      </c>
      <c r="F99" s="242"/>
      <c r="H99" s="236"/>
      <c r="I99" s="236"/>
      <c r="J99" s="236"/>
      <c r="K99" s="236"/>
      <c r="L99" s="236"/>
      <c r="M99" s="236"/>
    </row>
    <row r="100" spans="1:13" ht="19.5" thickBot="1">
      <c r="A100" s="363" t="s">
        <v>181</v>
      </c>
      <c r="B100" s="364"/>
      <c r="C100" s="364"/>
      <c r="D100" s="364"/>
      <c r="E100" s="243">
        <f>E57+E46+E37+E25+E17+E9</f>
        <v>48050</v>
      </c>
      <c r="F100" s="244"/>
      <c r="H100" s="236"/>
      <c r="I100" s="236"/>
      <c r="J100" s="236"/>
      <c r="K100" s="236"/>
      <c r="L100" s="236"/>
      <c r="M100" s="236"/>
    </row>
    <row r="101" spans="1:13" ht="19.5" thickBot="1">
      <c r="A101" s="245" t="s">
        <v>182</v>
      </c>
      <c r="B101" s="246"/>
      <c r="C101" s="247"/>
      <c r="D101" s="247"/>
      <c r="E101" s="247"/>
      <c r="F101" s="248"/>
      <c r="H101" s="236"/>
      <c r="I101" s="236"/>
      <c r="J101" s="236"/>
      <c r="K101" s="236"/>
      <c r="L101" s="236"/>
      <c r="M101" s="236"/>
    </row>
    <row r="102" spans="1:13" ht="18.75">
      <c r="A102" s="249"/>
      <c r="B102" s="250"/>
      <c r="C102" s="249"/>
      <c r="D102" s="249"/>
      <c r="E102" s="249"/>
      <c r="F102" s="249"/>
      <c r="H102" s="236"/>
      <c r="I102" s="236"/>
      <c r="J102" s="236"/>
      <c r="K102" s="236"/>
      <c r="L102" s="236"/>
      <c r="M102" s="236"/>
    </row>
    <row r="103" spans="1:13" ht="18.75">
      <c r="A103" s="249"/>
      <c r="B103" s="250"/>
      <c r="C103" s="249"/>
      <c r="D103" s="249"/>
      <c r="E103" s="249"/>
      <c r="F103" s="249"/>
      <c r="H103" s="236"/>
      <c r="I103" s="236"/>
      <c r="J103" s="236"/>
      <c r="K103" s="236"/>
      <c r="L103" s="236"/>
      <c r="M103" s="236"/>
    </row>
    <row r="104" spans="1:13" ht="18.75">
      <c r="A104" s="249"/>
      <c r="B104" s="250"/>
      <c r="C104" s="249"/>
      <c r="D104" s="249"/>
      <c r="E104" s="249"/>
      <c r="F104" s="249"/>
      <c r="H104" s="236"/>
      <c r="I104" s="236"/>
      <c r="J104" s="236"/>
      <c r="K104" s="236"/>
      <c r="L104" s="236"/>
      <c r="M104" s="236"/>
    </row>
    <row r="105" spans="1:13" ht="18.75">
      <c r="A105" s="249"/>
      <c r="B105" s="250"/>
      <c r="C105" s="249"/>
      <c r="D105" s="249"/>
      <c r="E105" s="249"/>
      <c r="F105" s="249"/>
      <c r="H105" s="236"/>
      <c r="I105" s="236"/>
      <c r="J105" s="236"/>
      <c r="K105" s="236"/>
      <c r="L105" s="236"/>
      <c r="M105" s="236"/>
    </row>
    <row r="106" spans="1:6" ht="18.75">
      <c r="A106" s="249"/>
      <c r="B106" s="250"/>
      <c r="C106" s="249"/>
      <c r="D106" s="249"/>
      <c r="E106" s="249"/>
      <c r="F106" s="249"/>
    </row>
    <row r="107" spans="1:6" ht="18.75">
      <c r="A107" s="249"/>
      <c r="B107" s="250"/>
      <c r="C107" s="249"/>
      <c r="D107" s="249"/>
      <c r="E107" s="249"/>
      <c r="F107" s="249"/>
    </row>
    <row r="108" spans="1:6" ht="18.75">
      <c r="A108" s="249"/>
      <c r="B108" s="250"/>
      <c r="C108" s="249"/>
      <c r="D108" s="249"/>
      <c r="E108" s="249"/>
      <c r="F108" s="249"/>
    </row>
    <row r="109" spans="1:6" ht="18.75">
      <c r="A109" s="249"/>
      <c r="B109" s="250"/>
      <c r="C109" s="249"/>
      <c r="D109" s="249"/>
      <c r="E109" s="249"/>
      <c r="F109" s="249"/>
    </row>
    <row r="110" spans="1:6" ht="18.75">
      <c r="A110" s="249"/>
      <c r="B110" s="250"/>
      <c r="C110" s="249"/>
      <c r="D110" s="249"/>
      <c r="E110" s="249"/>
      <c r="F110" s="249"/>
    </row>
    <row r="111" spans="1:6" ht="18.75">
      <c r="A111" s="249"/>
      <c r="B111" s="250"/>
      <c r="C111" s="249"/>
      <c r="D111" s="249"/>
      <c r="E111" s="249"/>
      <c r="F111" s="249"/>
    </row>
    <row r="112" spans="1:6" ht="18.75">
      <c r="A112" s="249"/>
      <c r="B112" s="250"/>
      <c r="C112" s="249"/>
      <c r="D112" s="249"/>
      <c r="E112" s="249"/>
      <c r="F112" s="249"/>
    </row>
    <row r="113" spans="1:6" ht="18.75">
      <c r="A113" s="249"/>
      <c r="B113" s="250"/>
      <c r="C113" s="249"/>
      <c r="D113" s="249"/>
      <c r="E113" s="249"/>
      <c r="F113" s="249"/>
    </row>
    <row r="114" spans="1:6" ht="18.75">
      <c r="A114" s="249"/>
      <c r="B114" s="250"/>
      <c r="C114" s="249"/>
      <c r="D114" s="249"/>
      <c r="E114" s="249"/>
      <c r="F114" s="249"/>
    </row>
    <row r="115" spans="1:6" ht="18.75">
      <c r="A115" s="249"/>
      <c r="B115" s="250"/>
      <c r="C115" s="249"/>
      <c r="D115" s="249"/>
      <c r="E115" s="249"/>
      <c r="F115" s="249"/>
    </row>
    <row r="116" spans="1:6" ht="18.75">
      <c r="A116" s="249"/>
      <c r="B116" s="250"/>
      <c r="C116" s="249"/>
      <c r="D116" s="249"/>
      <c r="E116" s="249"/>
      <c r="F116" s="249"/>
    </row>
    <row r="117" spans="1:6" ht="18.75">
      <c r="A117" s="249"/>
      <c r="B117" s="250"/>
      <c r="C117" s="249"/>
      <c r="D117" s="249"/>
      <c r="E117" s="249"/>
      <c r="F117" s="249"/>
    </row>
    <row r="118" spans="1:6" ht="18.75">
      <c r="A118" s="249"/>
      <c r="B118" s="250"/>
      <c r="C118" s="249"/>
      <c r="D118" s="249"/>
      <c r="E118" s="249"/>
      <c r="F118" s="249"/>
    </row>
    <row r="119" spans="1:6" ht="18.75">
      <c r="A119" s="249"/>
      <c r="B119" s="250"/>
      <c r="C119" s="249"/>
      <c r="D119" s="249"/>
      <c r="E119" s="249"/>
      <c r="F119" s="249"/>
    </row>
    <row r="120" spans="1:6" ht="18.75">
      <c r="A120" s="249"/>
      <c r="B120" s="250"/>
      <c r="C120" s="249"/>
      <c r="D120" s="249"/>
      <c r="E120" s="249"/>
      <c r="F120" s="249"/>
    </row>
    <row r="121" spans="1:6" ht="18.75">
      <c r="A121" s="249"/>
      <c r="B121" s="250"/>
      <c r="C121" s="249"/>
      <c r="D121" s="249"/>
      <c r="E121" s="249"/>
      <c r="F121" s="249"/>
    </row>
    <row r="122" spans="1:6" ht="18.75">
      <c r="A122" s="249"/>
      <c r="B122" s="250"/>
      <c r="C122" s="249"/>
      <c r="D122" s="249"/>
      <c r="E122" s="249"/>
      <c r="F122" s="249"/>
    </row>
    <row r="123" spans="1:6" ht="18.75">
      <c r="A123" s="249"/>
      <c r="B123" s="250"/>
      <c r="C123" s="249"/>
      <c r="D123" s="249"/>
      <c r="E123" s="249"/>
      <c r="F123" s="249"/>
    </row>
    <row r="124" spans="1:6" ht="18.75">
      <c r="A124" s="249"/>
      <c r="B124" s="250"/>
      <c r="C124" s="249"/>
      <c r="D124" s="249"/>
      <c r="E124" s="249"/>
      <c r="F124" s="249"/>
    </row>
    <row r="125" spans="1:6" ht="18.75">
      <c r="A125" s="249"/>
      <c r="B125" s="250"/>
      <c r="C125" s="249"/>
      <c r="D125" s="249"/>
      <c r="E125" s="249"/>
      <c r="F125" s="249"/>
    </row>
    <row r="126" spans="1:6" ht="18.75">
      <c r="A126" s="249"/>
      <c r="B126" s="250"/>
      <c r="C126" s="249"/>
      <c r="D126" s="249"/>
      <c r="E126" s="249"/>
      <c r="F126" s="249"/>
    </row>
    <row r="127" spans="1:6" ht="18.75">
      <c r="A127" s="249"/>
      <c r="B127" s="250"/>
      <c r="C127" s="249"/>
      <c r="D127" s="249"/>
      <c r="E127" s="249"/>
      <c r="F127" s="249"/>
    </row>
    <row r="128" spans="1:6" ht="18.75">
      <c r="A128" s="249"/>
      <c r="B128" s="250"/>
      <c r="C128" s="249"/>
      <c r="D128" s="249"/>
      <c r="E128" s="249"/>
      <c r="F128" s="249"/>
    </row>
    <row r="129" spans="1:6" ht="18.75">
      <c r="A129" s="249"/>
      <c r="B129" s="250"/>
      <c r="C129" s="249"/>
      <c r="D129" s="249"/>
      <c r="E129" s="249"/>
      <c r="F129" s="249"/>
    </row>
    <row r="130" spans="1:6" ht="18.75">
      <c r="A130" s="249"/>
      <c r="B130" s="250"/>
      <c r="C130" s="249"/>
      <c r="D130" s="249"/>
      <c r="E130" s="249"/>
      <c r="F130" s="249"/>
    </row>
    <row r="131" spans="1:6" ht="18.75">
      <c r="A131" s="249"/>
      <c r="B131" s="250"/>
      <c r="C131" s="249"/>
      <c r="D131" s="249"/>
      <c r="E131" s="249"/>
      <c r="F131" s="249"/>
    </row>
  </sheetData>
  <sheetProtection/>
  <mergeCells count="24">
    <mergeCell ref="A9:C9"/>
    <mergeCell ref="A14:D14"/>
    <mergeCell ref="A4:F4"/>
    <mergeCell ref="A5:F5"/>
    <mergeCell ref="A6:A7"/>
    <mergeCell ref="B6:B7"/>
    <mergeCell ref="C6:C7"/>
    <mergeCell ref="D6:D7"/>
    <mergeCell ref="F6:F7"/>
    <mergeCell ref="A25:C25"/>
    <mergeCell ref="A34:D34"/>
    <mergeCell ref="A37:C37"/>
    <mergeCell ref="B97:C97"/>
    <mergeCell ref="A45:D45"/>
    <mergeCell ref="A46:C46"/>
    <mergeCell ref="A53:D53"/>
    <mergeCell ref="A56:D56"/>
    <mergeCell ref="A43:D43"/>
    <mergeCell ref="A100:D100"/>
    <mergeCell ref="A57:C57"/>
    <mergeCell ref="A63:D63"/>
    <mergeCell ref="A74:D74"/>
    <mergeCell ref="A79:D79"/>
    <mergeCell ref="A90:D90"/>
  </mergeCells>
  <printOptions/>
  <pageMargins left="0.25" right="0.25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48">
      <selection activeCell="B5" sqref="B5"/>
    </sheetView>
  </sheetViews>
  <sheetFormatPr defaultColWidth="8.88671875" defaultRowHeight="18.75"/>
  <cols>
    <col min="1" max="1" width="3.4453125" style="42" customWidth="1"/>
    <col min="2" max="2" width="23.77734375" style="42" customWidth="1"/>
    <col min="3" max="3" width="23.99609375" style="42" customWidth="1"/>
    <col min="4" max="4" width="7.5546875" style="42" bestFit="1" customWidth="1"/>
    <col min="5" max="5" width="7.6640625" style="42" bestFit="1" customWidth="1"/>
    <col min="6" max="6" width="18.21484375" style="42" bestFit="1" customWidth="1"/>
    <col min="7" max="7" width="9.77734375" style="42" customWidth="1"/>
    <col min="8" max="16384" width="8.88671875" style="42" customWidth="1"/>
  </cols>
  <sheetData>
    <row r="1" spans="3:7" ht="18">
      <c r="C1" s="43" t="s">
        <v>59</v>
      </c>
      <c r="D1" s="43"/>
      <c r="E1" s="43"/>
      <c r="F1" s="43"/>
      <c r="G1" s="44"/>
    </row>
    <row r="2" spans="3:7" ht="18">
      <c r="C2" s="43" t="s">
        <v>161</v>
      </c>
      <c r="D2" s="43"/>
      <c r="E2" s="43"/>
      <c r="F2" s="43"/>
      <c r="G2" s="44"/>
    </row>
    <row r="3" ht="12.75">
      <c r="F3" s="45" t="s">
        <v>123</v>
      </c>
    </row>
    <row r="4" spans="2:5" ht="18.75">
      <c r="B4" s="46" t="s">
        <v>197</v>
      </c>
      <c r="C4" s="47"/>
      <c r="D4" s="47"/>
      <c r="E4" s="47"/>
    </row>
    <row r="5" spans="2:7" ht="18.75" thickBot="1">
      <c r="B5" s="43"/>
      <c r="G5" s="48" t="s">
        <v>124</v>
      </c>
    </row>
    <row r="6" spans="1:256" ht="63">
      <c r="A6" s="49" t="s">
        <v>105</v>
      </c>
      <c r="B6" s="50" t="s">
        <v>125</v>
      </c>
      <c r="C6" s="50" t="s">
        <v>2</v>
      </c>
      <c r="D6" s="50" t="s">
        <v>3</v>
      </c>
      <c r="E6" s="51" t="s">
        <v>126</v>
      </c>
      <c r="F6" s="50" t="s">
        <v>64</v>
      </c>
      <c r="G6" s="52" t="s">
        <v>127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7" ht="18">
      <c r="A7" s="56" t="s">
        <v>112</v>
      </c>
      <c r="B7" s="53" t="s">
        <v>130</v>
      </c>
      <c r="C7" s="53" t="s">
        <v>131</v>
      </c>
      <c r="D7" s="53" t="s">
        <v>132</v>
      </c>
      <c r="E7" s="53">
        <v>1400</v>
      </c>
      <c r="F7" s="53" t="s">
        <v>133</v>
      </c>
      <c r="G7" s="57"/>
    </row>
    <row r="8" spans="1:7" ht="18">
      <c r="A8" s="56"/>
      <c r="B8" s="53"/>
      <c r="C8" s="53" t="s">
        <v>131</v>
      </c>
      <c r="D8" s="53" t="s">
        <v>132</v>
      </c>
      <c r="E8" s="53">
        <v>200</v>
      </c>
      <c r="F8" s="53" t="s">
        <v>134</v>
      </c>
      <c r="G8" s="57"/>
    </row>
    <row r="9" spans="1:7" ht="18">
      <c r="A9" s="56"/>
      <c r="B9" s="53"/>
      <c r="C9" s="53" t="s">
        <v>184</v>
      </c>
      <c r="D9" s="53" t="s">
        <v>132</v>
      </c>
      <c r="E9" s="53">
        <v>300</v>
      </c>
      <c r="F9" s="53" t="s">
        <v>134</v>
      </c>
      <c r="G9" s="57"/>
    </row>
    <row r="10" spans="1:7" ht="18">
      <c r="A10" s="56"/>
      <c r="B10" s="53"/>
      <c r="C10" s="53" t="s">
        <v>131</v>
      </c>
      <c r="D10" s="53" t="s">
        <v>132</v>
      </c>
      <c r="E10" s="53">
        <v>200</v>
      </c>
      <c r="F10" s="53" t="s">
        <v>135</v>
      </c>
      <c r="G10" s="57"/>
    </row>
    <row r="11" spans="1:7" ht="18">
      <c r="A11" s="56"/>
      <c r="B11" s="53"/>
      <c r="C11" s="53" t="s">
        <v>131</v>
      </c>
      <c r="D11" s="53" t="s">
        <v>132</v>
      </c>
      <c r="E11" s="53">
        <v>200</v>
      </c>
      <c r="F11" s="53" t="s">
        <v>136</v>
      </c>
      <c r="G11" s="57"/>
    </row>
    <row r="12" spans="1:7" ht="18">
      <c r="A12" s="56"/>
      <c r="B12" s="53"/>
      <c r="C12" s="53" t="s">
        <v>137</v>
      </c>
      <c r="D12" s="53" t="s">
        <v>25</v>
      </c>
      <c r="E12" s="53">
        <v>40</v>
      </c>
      <c r="F12" s="53" t="s">
        <v>138</v>
      </c>
      <c r="G12" s="57"/>
    </row>
    <row r="13" spans="1:7" ht="18">
      <c r="A13" s="56"/>
      <c r="B13" s="53"/>
      <c r="C13" s="53" t="s">
        <v>137</v>
      </c>
      <c r="D13" s="53" t="s">
        <v>25</v>
      </c>
      <c r="E13" s="53">
        <v>40</v>
      </c>
      <c r="F13" s="53" t="s">
        <v>139</v>
      </c>
      <c r="G13" s="57"/>
    </row>
    <row r="14" spans="1:7" ht="18" hidden="1">
      <c r="A14" s="56"/>
      <c r="B14" s="53"/>
      <c r="C14" s="53" t="s">
        <v>137</v>
      </c>
      <c r="D14" s="53" t="s">
        <v>25</v>
      </c>
      <c r="E14" s="53"/>
      <c r="F14" s="53" t="s">
        <v>140</v>
      </c>
      <c r="G14" s="57"/>
    </row>
    <row r="15" spans="1:7" ht="18">
      <c r="A15" s="56"/>
      <c r="B15" s="53"/>
      <c r="C15" s="53" t="s">
        <v>131</v>
      </c>
      <c r="D15" s="53" t="s">
        <v>25</v>
      </c>
      <c r="E15" s="53">
        <v>20</v>
      </c>
      <c r="F15" s="53" t="s">
        <v>140</v>
      </c>
      <c r="G15" s="57"/>
    </row>
    <row r="16" spans="1:7" ht="18">
      <c r="A16" s="56"/>
      <c r="B16" s="53"/>
      <c r="C16" s="53" t="s">
        <v>141</v>
      </c>
      <c r="D16" s="53" t="s">
        <v>142</v>
      </c>
      <c r="E16" s="53">
        <v>200</v>
      </c>
      <c r="F16" s="53" t="s">
        <v>147</v>
      </c>
      <c r="G16" s="57"/>
    </row>
    <row r="17" spans="1:7" ht="18">
      <c r="A17" s="56"/>
      <c r="B17" s="53"/>
      <c r="C17" s="53" t="s">
        <v>141</v>
      </c>
      <c r="D17" s="53" t="s">
        <v>142</v>
      </c>
      <c r="E17" s="53">
        <v>150</v>
      </c>
      <c r="F17" s="53" t="s">
        <v>143</v>
      </c>
      <c r="G17" s="57"/>
    </row>
    <row r="18" spans="1:7" ht="18">
      <c r="A18" s="56"/>
      <c r="B18" s="53"/>
      <c r="C18" s="53" t="s">
        <v>141</v>
      </c>
      <c r="D18" s="53" t="s">
        <v>142</v>
      </c>
      <c r="E18" s="53">
        <v>150</v>
      </c>
      <c r="F18" s="53" t="s">
        <v>144</v>
      </c>
      <c r="G18" s="57"/>
    </row>
    <row r="19" spans="1:7" ht="18">
      <c r="A19" s="56"/>
      <c r="B19" s="53"/>
      <c r="C19" s="53" t="s">
        <v>141</v>
      </c>
      <c r="D19" s="53" t="s">
        <v>142</v>
      </c>
      <c r="E19" s="53">
        <v>200</v>
      </c>
      <c r="F19" s="53" t="s">
        <v>185</v>
      </c>
      <c r="G19" s="57"/>
    </row>
    <row r="20" spans="1:7" ht="18">
      <c r="A20" s="56"/>
      <c r="B20" s="53"/>
      <c r="C20" s="53" t="s">
        <v>141</v>
      </c>
      <c r="D20" s="53" t="s">
        <v>142</v>
      </c>
      <c r="E20" s="53">
        <v>300</v>
      </c>
      <c r="F20" s="53" t="s">
        <v>136</v>
      </c>
      <c r="G20" s="57"/>
    </row>
    <row r="21" spans="1:7" ht="18">
      <c r="A21" s="56"/>
      <c r="B21" s="53"/>
      <c r="C21" s="58" t="s">
        <v>107</v>
      </c>
      <c r="D21" s="53"/>
      <c r="E21" s="54">
        <f>SUM(E7:E20)</f>
        <v>3400</v>
      </c>
      <c r="F21" s="53"/>
      <c r="G21" s="57"/>
    </row>
    <row r="22" spans="1:7" ht="18">
      <c r="A22" s="56"/>
      <c r="B22" s="53"/>
      <c r="C22" s="58"/>
      <c r="D22" s="53"/>
      <c r="E22" s="55"/>
      <c r="F22" s="53"/>
      <c r="G22" s="57"/>
    </row>
    <row r="23" spans="3:7" ht="18" hidden="1">
      <c r="C23" s="53" t="s">
        <v>141</v>
      </c>
      <c r="D23" s="53" t="s">
        <v>142</v>
      </c>
      <c r="E23" s="59"/>
      <c r="F23" s="53" t="s">
        <v>145</v>
      </c>
      <c r="G23" s="57"/>
    </row>
    <row r="24" spans="1:7" ht="18">
      <c r="A24" s="56" t="s">
        <v>113</v>
      </c>
      <c r="B24" s="53" t="s">
        <v>78</v>
      </c>
      <c r="C24" s="53" t="s">
        <v>128</v>
      </c>
      <c r="D24" s="53" t="s">
        <v>46</v>
      </c>
      <c r="E24" s="59">
        <v>100</v>
      </c>
      <c r="F24" s="53" t="s">
        <v>186</v>
      </c>
      <c r="G24" s="57"/>
    </row>
    <row r="25" spans="1:7" ht="18">
      <c r="A25" s="252"/>
      <c r="B25" s="252"/>
      <c r="C25" s="53" t="s">
        <v>128</v>
      </c>
      <c r="D25" s="53" t="s">
        <v>46</v>
      </c>
      <c r="E25" s="59">
        <v>400</v>
      </c>
      <c r="F25" s="53" t="s">
        <v>129</v>
      </c>
      <c r="G25" s="57"/>
    </row>
    <row r="26" spans="1:7" ht="18">
      <c r="A26" s="56"/>
      <c r="B26" s="53"/>
      <c r="C26" s="58" t="s">
        <v>107</v>
      </c>
      <c r="D26" s="53"/>
      <c r="E26" s="54">
        <f>SUM(E23:E25)</f>
        <v>500</v>
      </c>
      <c r="F26" s="53"/>
      <c r="G26" s="57"/>
    </row>
    <row r="27" spans="1:7" ht="18">
      <c r="A27" s="56"/>
      <c r="B27" s="53"/>
      <c r="C27" s="58"/>
      <c r="D27" s="53"/>
      <c r="E27" s="55"/>
      <c r="F27" s="53"/>
      <c r="G27" s="60"/>
    </row>
    <row r="28" spans="1:7" ht="18" hidden="1">
      <c r="A28" s="56" t="s">
        <v>146</v>
      </c>
      <c r="B28" s="53" t="s">
        <v>67</v>
      </c>
      <c r="C28" s="53" t="s">
        <v>128</v>
      </c>
      <c r="D28" s="53" t="s">
        <v>46</v>
      </c>
      <c r="E28" s="54">
        <v>100</v>
      </c>
      <c r="F28" s="53" t="s">
        <v>129</v>
      </c>
      <c r="G28" s="60"/>
    </row>
    <row r="29" spans="1:7" ht="18">
      <c r="A29" s="56" t="s">
        <v>114</v>
      </c>
      <c r="B29" s="53" t="s">
        <v>69</v>
      </c>
      <c r="C29" s="53" t="s">
        <v>141</v>
      </c>
      <c r="D29" s="53" t="s">
        <v>142</v>
      </c>
      <c r="E29" s="53">
        <v>323</v>
      </c>
      <c r="F29" s="53" t="s">
        <v>148</v>
      </c>
      <c r="G29" s="60"/>
    </row>
    <row r="30" spans="1:7" ht="18" hidden="1">
      <c r="A30" s="61"/>
      <c r="B30" s="62"/>
      <c r="C30" s="53" t="s">
        <v>141</v>
      </c>
      <c r="D30" s="53" t="s">
        <v>142</v>
      </c>
      <c r="E30" s="62"/>
      <c r="F30" s="62" t="s">
        <v>143</v>
      </c>
      <c r="G30" s="60"/>
    </row>
    <row r="31" spans="1:7" ht="18" hidden="1">
      <c r="A31" s="61"/>
      <c r="B31" s="62"/>
      <c r="C31" s="53" t="s">
        <v>141</v>
      </c>
      <c r="D31" s="53" t="s">
        <v>142</v>
      </c>
      <c r="E31" s="62"/>
      <c r="F31" s="62" t="s">
        <v>148</v>
      </c>
      <c r="G31" s="60"/>
    </row>
    <row r="32" spans="1:7" ht="18" hidden="1">
      <c r="A32" s="61"/>
      <c r="B32" s="62"/>
      <c r="C32" s="53" t="s">
        <v>128</v>
      </c>
      <c r="D32" s="62" t="s">
        <v>46</v>
      </c>
      <c r="E32" s="62"/>
      <c r="F32" s="62" t="s">
        <v>129</v>
      </c>
      <c r="G32" s="60"/>
    </row>
    <row r="33" spans="1:7" ht="18">
      <c r="A33" s="61"/>
      <c r="B33" s="62"/>
      <c r="C33" s="53" t="s">
        <v>131</v>
      </c>
      <c r="D33" s="53" t="s">
        <v>132</v>
      </c>
      <c r="E33" s="62">
        <v>100</v>
      </c>
      <c r="F33" s="62" t="s">
        <v>148</v>
      </c>
      <c r="G33" s="60"/>
    </row>
    <row r="34" spans="1:7" ht="18">
      <c r="A34" s="61"/>
      <c r="B34" s="62"/>
      <c r="C34" s="53"/>
      <c r="D34" s="62"/>
      <c r="E34" s="63">
        <f>SUM(E29:E33)</f>
        <v>423</v>
      </c>
      <c r="F34" s="62"/>
      <c r="G34" s="60"/>
    </row>
    <row r="35" spans="1:7" ht="18">
      <c r="A35" s="61"/>
      <c r="B35" s="62"/>
      <c r="C35" s="53"/>
      <c r="D35" s="62"/>
      <c r="E35" s="64"/>
      <c r="F35" s="62"/>
      <c r="G35" s="60"/>
    </row>
    <row r="36" spans="1:7" ht="18">
      <c r="A36" s="61" t="s">
        <v>115</v>
      </c>
      <c r="B36" s="62" t="s">
        <v>75</v>
      </c>
      <c r="C36" s="53" t="s">
        <v>137</v>
      </c>
      <c r="D36" s="53" t="s">
        <v>25</v>
      </c>
      <c r="E36" s="71">
        <v>14.8</v>
      </c>
      <c r="F36" s="62" t="s">
        <v>149</v>
      </c>
      <c r="G36" s="60"/>
    </row>
    <row r="37" spans="1:7" ht="18">
      <c r="A37" s="61"/>
      <c r="B37" s="62"/>
      <c r="C37" s="53" t="s">
        <v>137</v>
      </c>
      <c r="D37" s="53" t="s">
        <v>132</v>
      </c>
      <c r="E37" s="71">
        <v>71.4</v>
      </c>
      <c r="F37" s="62" t="s">
        <v>162</v>
      </c>
      <c r="G37" s="60"/>
    </row>
    <row r="38" spans="1:7" ht="18">
      <c r="A38" s="61"/>
      <c r="B38" s="62"/>
      <c r="C38" s="53" t="s">
        <v>131</v>
      </c>
      <c r="D38" s="62" t="s">
        <v>26</v>
      </c>
      <c r="E38" s="71">
        <v>455</v>
      </c>
      <c r="F38" s="62" t="s">
        <v>162</v>
      </c>
      <c r="G38" s="60"/>
    </row>
    <row r="39" spans="1:7" ht="18">
      <c r="A39" s="61"/>
      <c r="B39" s="62"/>
      <c r="C39" s="53" t="s">
        <v>157</v>
      </c>
      <c r="D39" s="62" t="s">
        <v>26</v>
      </c>
      <c r="E39" s="71">
        <v>423</v>
      </c>
      <c r="F39" s="62" t="s">
        <v>162</v>
      </c>
      <c r="G39" s="60"/>
    </row>
    <row r="40" spans="1:7" ht="18">
      <c r="A40" s="61"/>
      <c r="B40" s="62"/>
      <c r="C40" s="53" t="s">
        <v>184</v>
      </c>
      <c r="D40" s="62" t="s">
        <v>132</v>
      </c>
      <c r="E40" s="71">
        <v>218</v>
      </c>
      <c r="F40" s="62" t="s">
        <v>162</v>
      </c>
      <c r="G40" s="60"/>
    </row>
    <row r="41" spans="1:7" ht="18">
      <c r="A41" s="61"/>
      <c r="B41" s="62"/>
      <c r="C41" s="58" t="s">
        <v>107</v>
      </c>
      <c r="D41" s="62"/>
      <c r="E41" s="63">
        <f>SUM(E36:E40)</f>
        <v>1182.2</v>
      </c>
      <c r="F41" s="62"/>
      <c r="G41" s="60"/>
    </row>
    <row r="42" spans="1:7" ht="18">
      <c r="A42" s="61"/>
      <c r="B42" s="62"/>
      <c r="C42" s="58"/>
      <c r="D42" s="62"/>
      <c r="E42" s="64"/>
      <c r="F42" s="62"/>
      <c r="G42" s="60"/>
    </row>
    <row r="43" spans="1:7" ht="18">
      <c r="A43" s="61" t="s">
        <v>116</v>
      </c>
      <c r="B43" s="62" t="s">
        <v>97</v>
      </c>
      <c r="C43" s="53" t="s">
        <v>128</v>
      </c>
      <c r="D43" s="62" t="s">
        <v>46</v>
      </c>
      <c r="E43" s="63">
        <v>120</v>
      </c>
      <c r="F43" s="62" t="s">
        <v>129</v>
      </c>
      <c r="G43" s="60"/>
    </row>
    <row r="44" spans="1:7" ht="18">
      <c r="A44" s="56"/>
      <c r="B44" s="53"/>
      <c r="C44" s="53"/>
      <c r="D44" s="62"/>
      <c r="E44" s="65"/>
      <c r="F44" s="62"/>
      <c r="G44" s="60"/>
    </row>
    <row r="45" spans="1:7" ht="18">
      <c r="A45" s="61" t="s">
        <v>117</v>
      </c>
      <c r="B45" s="62" t="s">
        <v>150</v>
      </c>
      <c r="C45" s="53" t="s">
        <v>131</v>
      </c>
      <c r="D45" s="62" t="s">
        <v>132</v>
      </c>
      <c r="E45" s="62">
        <v>300</v>
      </c>
      <c r="F45" s="62" t="s">
        <v>133</v>
      </c>
      <c r="G45" s="60"/>
    </row>
    <row r="46" spans="1:7" ht="18">
      <c r="A46" s="252"/>
      <c r="B46" s="252"/>
      <c r="C46" s="53" t="s">
        <v>131</v>
      </c>
      <c r="D46" s="62" t="s">
        <v>132</v>
      </c>
      <c r="E46" s="62">
        <v>100</v>
      </c>
      <c r="F46" s="62" t="s">
        <v>151</v>
      </c>
      <c r="G46" s="60"/>
    </row>
    <row r="47" spans="1:7" ht="18">
      <c r="A47" s="253"/>
      <c r="B47" s="254"/>
      <c r="C47" s="53" t="s">
        <v>184</v>
      </c>
      <c r="D47" s="62" t="s">
        <v>132</v>
      </c>
      <c r="E47" s="62">
        <v>300</v>
      </c>
      <c r="F47" s="62" t="s">
        <v>134</v>
      </c>
      <c r="G47" s="60"/>
    </row>
    <row r="48" spans="1:7" ht="18">
      <c r="A48" s="61"/>
      <c r="B48" s="62"/>
      <c r="C48" s="53" t="s">
        <v>141</v>
      </c>
      <c r="D48" s="62" t="s">
        <v>132</v>
      </c>
      <c r="E48" s="62">
        <v>100</v>
      </c>
      <c r="F48" s="62" t="s">
        <v>145</v>
      </c>
      <c r="G48" s="60"/>
    </row>
    <row r="49" spans="1:7" ht="18">
      <c r="A49" s="61"/>
      <c r="B49" s="62"/>
      <c r="C49" s="53" t="s">
        <v>141</v>
      </c>
      <c r="D49" s="62" t="s">
        <v>132</v>
      </c>
      <c r="E49" s="62">
        <v>200</v>
      </c>
      <c r="F49" s="62" t="s">
        <v>136</v>
      </c>
      <c r="G49" s="60"/>
    </row>
    <row r="50" spans="1:7" ht="18" hidden="1">
      <c r="A50" s="61"/>
      <c r="B50" s="62"/>
      <c r="C50" s="53" t="s">
        <v>128</v>
      </c>
      <c r="D50" s="62" t="s">
        <v>46</v>
      </c>
      <c r="E50" s="62"/>
      <c r="F50" s="62" t="s">
        <v>152</v>
      </c>
      <c r="G50" s="60"/>
    </row>
    <row r="51" spans="1:7" ht="18">
      <c r="A51" s="61"/>
      <c r="B51" s="62"/>
      <c r="C51" s="53"/>
      <c r="D51" s="62"/>
      <c r="E51" s="63">
        <f>SUM(E45:E50)</f>
        <v>1000</v>
      </c>
      <c r="F51" s="62"/>
      <c r="G51" s="60"/>
    </row>
    <row r="52" spans="1:7" ht="18">
      <c r="A52" s="61"/>
      <c r="B52" s="62"/>
      <c r="C52" s="53"/>
      <c r="D52" s="62"/>
      <c r="E52" s="65"/>
      <c r="F52" s="62"/>
      <c r="G52" s="60"/>
    </row>
    <row r="53" spans="1:7" ht="18">
      <c r="A53" s="61" t="s">
        <v>118</v>
      </c>
      <c r="B53" s="62" t="s">
        <v>70</v>
      </c>
      <c r="C53" s="53" t="s">
        <v>131</v>
      </c>
      <c r="D53" s="53" t="s">
        <v>132</v>
      </c>
      <c r="E53" s="53">
        <v>1275</v>
      </c>
      <c r="F53" s="53" t="s">
        <v>133</v>
      </c>
      <c r="G53" s="60"/>
    </row>
    <row r="54" spans="1:7" ht="18">
      <c r="A54" s="61"/>
      <c r="B54" s="62"/>
      <c r="C54" s="53" t="s">
        <v>141</v>
      </c>
      <c r="D54" s="53" t="s">
        <v>142</v>
      </c>
      <c r="E54" s="53">
        <v>170</v>
      </c>
      <c r="F54" s="53" t="s">
        <v>187</v>
      </c>
      <c r="G54" s="60"/>
    </row>
    <row r="55" spans="1:7" ht="18">
      <c r="A55" s="61"/>
      <c r="B55" s="62"/>
      <c r="C55" s="53" t="s">
        <v>141</v>
      </c>
      <c r="D55" s="53" t="s">
        <v>142</v>
      </c>
      <c r="E55" s="62">
        <v>220</v>
      </c>
      <c r="F55" s="62" t="s">
        <v>153</v>
      </c>
      <c r="G55" s="60"/>
    </row>
    <row r="56" spans="1:7" ht="18" hidden="1">
      <c r="A56" s="61"/>
      <c r="B56" s="62"/>
      <c r="C56" s="53" t="s">
        <v>141</v>
      </c>
      <c r="D56" s="53" t="s">
        <v>142</v>
      </c>
      <c r="E56" s="62"/>
      <c r="F56" s="62" t="s">
        <v>143</v>
      </c>
      <c r="G56" s="60"/>
    </row>
    <row r="57" spans="1:7" ht="18">
      <c r="A57" s="61"/>
      <c r="B57" s="62"/>
      <c r="C57" s="53" t="s">
        <v>141</v>
      </c>
      <c r="D57" s="53" t="s">
        <v>142</v>
      </c>
      <c r="E57" s="62">
        <v>150</v>
      </c>
      <c r="F57" s="62" t="s">
        <v>144</v>
      </c>
      <c r="G57" s="60"/>
    </row>
    <row r="58" spans="1:7" ht="18">
      <c r="A58" s="61"/>
      <c r="B58" s="62"/>
      <c r="C58" s="62" t="s">
        <v>128</v>
      </c>
      <c r="D58" s="62" t="s">
        <v>46</v>
      </c>
      <c r="E58" s="62">
        <v>360</v>
      </c>
      <c r="F58" s="62" t="s">
        <v>129</v>
      </c>
      <c r="G58" s="60"/>
    </row>
    <row r="59" spans="1:7" ht="18">
      <c r="A59" s="61"/>
      <c r="B59" s="62"/>
      <c r="C59" s="65" t="s">
        <v>107</v>
      </c>
      <c r="D59" s="62"/>
      <c r="E59" s="63">
        <f>SUM(E53:E58)</f>
        <v>2175</v>
      </c>
      <c r="F59" s="62"/>
      <c r="G59" s="60"/>
    </row>
    <row r="60" spans="1:7" ht="18">
      <c r="A60" s="61"/>
      <c r="B60" s="62"/>
      <c r="C60" s="65"/>
      <c r="D60" s="62"/>
      <c r="E60" s="65"/>
      <c r="F60" s="62"/>
      <c r="G60" s="60"/>
    </row>
    <row r="61" spans="1:7" ht="18">
      <c r="A61" s="61" t="s">
        <v>119</v>
      </c>
      <c r="B61" s="62" t="s">
        <v>85</v>
      </c>
      <c r="C61" s="53" t="s">
        <v>131</v>
      </c>
      <c r="D61" s="53" t="s">
        <v>132</v>
      </c>
      <c r="E61" s="62">
        <v>190</v>
      </c>
      <c r="F61" s="62" t="s">
        <v>154</v>
      </c>
      <c r="G61" s="60"/>
    </row>
    <row r="62" spans="1:7" ht="18">
      <c r="A62" s="61"/>
      <c r="B62" s="62"/>
      <c r="C62" s="53" t="s">
        <v>131</v>
      </c>
      <c r="D62" s="53" t="s">
        <v>132</v>
      </c>
      <c r="E62" s="62">
        <v>330</v>
      </c>
      <c r="F62" s="62" t="s">
        <v>155</v>
      </c>
      <c r="G62" s="60"/>
    </row>
    <row r="63" spans="1:7" ht="18">
      <c r="A63" s="61"/>
      <c r="B63" s="62"/>
      <c r="C63" s="53" t="s">
        <v>141</v>
      </c>
      <c r="D63" s="53" t="s">
        <v>142</v>
      </c>
      <c r="E63" s="62">
        <v>180</v>
      </c>
      <c r="F63" s="62" t="s">
        <v>188</v>
      </c>
      <c r="G63" s="60"/>
    </row>
    <row r="64" spans="1:7" ht="18">
      <c r="A64" s="61"/>
      <c r="B64" s="62"/>
      <c r="C64" s="53" t="s">
        <v>141</v>
      </c>
      <c r="D64" s="53" t="s">
        <v>142</v>
      </c>
      <c r="E64" s="62">
        <v>160</v>
      </c>
      <c r="F64" s="62" t="s">
        <v>156</v>
      </c>
      <c r="G64" s="60"/>
    </row>
    <row r="65" spans="1:7" ht="18">
      <c r="A65" s="61"/>
      <c r="B65" s="62"/>
      <c r="C65" s="53" t="s">
        <v>141</v>
      </c>
      <c r="D65" s="62" t="s">
        <v>142</v>
      </c>
      <c r="E65" s="62">
        <v>100</v>
      </c>
      <c r="F65" s="62" t="s">
        <v>143</v>
      </c>
      <c r="G65" s="60"/>
    </row>
    <row r="66" spans="1:7" ht="18">
      <c r="A66" s="61"/>
      <c r="B66" s="62"/>
      <c r="C66" s="62" t="s">
        <v>128</v>
      </c>
      <c r="D66" s="62" t="s">
        <v>46</v>
      </c>
      <c r="E66" s="62">
        <v>120</v>
      </c>
      <c r="F66" s="62" t="s">
        <v>189</v>
      </c>
      <c r="G66" s="60"/>
    </row>
    <row r="67" spans="1:7" ht="18">
      <c r="A67" s="61"/>
      <c r="B67" s="62"/>
      <c r="C67" s="65"/>
      <c r="D67" s="62"/>
      <c r="E67" s="63">
        <f>SUM(E61:E66)</f>
        <v>1080</v>
      </c>
      <c r="F67" s="62"/>
      <c r="G67" s="60"/>
    </row>
    <row r="68" spans="1:7" ht="18">
      <c r="A68" s="61"/>
      <c r="B68" s="62"/>
      <c r="C68" s="65"/>
      <c r="D68" s="62"/>
      <c r="E68" s="65"/>
      <c r="F68" s="62"/>
      <c r="G68" s="60"/>
    </row>
    <row r="69" spans="1:7" ht="18">
      <c r="A69" s="61" t="s">
        <v>120</v>
      </c>
      <c r="B69" s="62" t="s">
        <v>86</v>
      </c>
      <c r="C69" s="53" t="s">
        <v>131</v>
      </c>
      <c r="D69" s="53" t="s">
        <v>132</v>
      </c>
      <c r="E69" s="53">
        <v>675</v>
      </c>
      <c r="F69" s="53" t="s">
        <v>154</v>
      </c>
      <c r="G69" s="60"/>
    </row>
    <row r="70" spans="1:7" ht="18" hidden="1">
      <c r="A70" s="61"/>
      <c r="B70" s="62"/>
      <c r="C70" s="53" t="s">
        <v>157</v>
      </c>
      <c r="D70" s="53" t="s">
        <v>132</v>
      </c>
      <c r="E70" s="53"/>
      <c r="F70" s="53" t="s">
        <v>154</v>
      </c>
      <c r="G70" s="60"/>
    </row>
    <row r="71" spans="1:7" ht="18">
      <c r="A71" s="61"/>
      <c r="B71" s="62"/>
      <c r="C71" s="53" t="s">
        <v>131</v>
      </c>
      <c r="D71" s="53" t="s">
        <v>132</v>
      </c>
      <c r="E71" s="53">
        <v>225</v>
      </c>
      <c r="F71" s="53" t="s">
        <v>155</v>
      </c>
      <c r="G71" s="60"/>
    </row>
    <row r="72" spans="1:7" ht="18">
      <c r="A72" s="61"/>
      <c r="B72" s="62"/>
      <c r="C72" s="53" t="s">
        <v>141</v>
      </c>
      <c r="D72" s="53" t="s">
        <v>142</v>
      </c>
      <c r="E72" s="53">
        <v>1000</v>
      </c>
      <c r="F72" s="53" t="s">
        <v>188</v>
      </c>
      <c r="G72" s="60"/>
    </row>
    <row r="73" spans="1:7" ht="18" hidden="1">
      <c r="A73" s="61"/>
      <c r="B73" s="62"/>
      <c r="C73" s="53" t="s">
        <v>141</v>
      </c>
      <c r="D73" s="53" t="s">
        <v>142</v>
      </c>
      <c r="E73" s="62"/>
      <c r="F73" s="62" t="s">
        <v>158</v>
      </c>
      <c r="G73" s="60"/>
    </row>
    <row r="74" spans="1:7" ht="18" hidden="1">
      <c r="A74" s="61"/>
      <c r="B74" s="62"/>
      <c r="C74" s="53" t="s">
        <v>141</v>
      </c>
      <c r="D74" s="53" t="s">
        <v>142</v>
      </c>
      <c r="E74" s="62"/>
      <c r="F74" s="62" t="s">
        <v>143</v>
      </c>
      <c r="G74" s="60"/>
    </row>
    <row r="75" spans="1:7" ht="18">
      <c r="A75" s="61"/>
      <c r="B75" s="62"/>
      <c r="C75" s="65" t="s">
        <v>107</v>
      </c>
      <c r="D75" s="62"/>
      <c r="E75" s="63">
        <f>SUM(E69:E74)</f>
        <v>1900</v>
      </c>
      <c r="F75" s="62"/>
      <c r="G75" s="60"/>
    </row>
    <row r="76" spans="1:7" ht="18">
      <c r="A76" s="61"/>
      <c r="B76" s="62"/>
      <c r="C76" s="65"/>
      <c r="D76" s="62"/>
      <c r="E76" s="64"/>
      <c r="F76" s="62"/>
      <c r="G76" s="60"/>
    </row>
    <row r="77" spans="1:7" ht="18">
      <c r="A77" s="61" t="s">
        <v>121</v>
      </c>
      <c r="B77" s="62" t="s">
        <v>87</v>
      </c>
      <c r="C77" s="53" t="s">
        <v>131</v>
      </c>
      <c r="D77" s="53" t="s">
        <v>132</v>
      </c>
      <c r="E77" s="64">
        <v>300</v>
      </c>
      <c r="F77" s="62" t="s">
        <v>190</v>
      </c>
      <c r="G77" s="60"/>
    </row>
    <row r="78" spans="1:7" ht="18" hidden="1">
      <c r="A78" s="61" t="s">
        <v>122</v>
      </c>
      <c r="B78" s="62" t="s">
        <v>71</v>
      </c>
      <c r="C78" s="62" t="s">
        <v>128</v>
      </c>
      <c r="D78" s="62" t="s">
        <v>46</v>
      </c>
      <c r="E78" s="63"/>
      <c r="F78" s="62" t="s">
        <v>129</v>
      </c>
      <c r="G78" s="60"/>
    </row>
    <row r="79" spans="1:7" ht="18" hidden="1">
      <c r="A79" s="61"/>
      <c r="B79" s="62"/>
      <c r="C79" s="65"/>
      <c r="D79" s="62"/>
      <c r="E79" s="64"/>
      <c r="F79" s="62"/>
      <c r="G79" s="60"/>
    </row>
    <row r="80" spans="1:7" ht="18">
      <c r="A80" s="61"/>
      <c r="B80" s="62"/>
      <c r="C80" s="65"/>
      <c r="D80" s="62"/>
      <c r="E80" s="63">
        <v>300</v>
      </c>
      <c r="F80" s="62"/>
      <c r="G80" s="60"/>
    </row>
    <row r="81" spans="1:7" ht="18">
      <c r="A81" s="61"/>
      <c r="B81" s="62"/>
      <c r="C81" s="65"/>
      <c r="D81" s="62"/>
      <c r="E81" s="64"/>
      <c r="F81" s="62"/>
      <c r="G81" s="60"/>
    </row>
    <row r="82" spans="1:7" ht="18.75" thickBot="1">
      <c r="A82" s="66"/>
      <c r="B82" s="67" t="s">
        <v>159</v>
      </c>
      <c r="C82" s="68"/>
      <c r="D82" s="68"/>
      <c r="E82" s="69">
        <f>E80+E75+E67+E59+E43+E41+E34+E26+E21+E51</f>
        <v>12080.2</v>
      </c>
      <c r="F82" s="68"/>
      <c r="G82" s="70"/>
    </row>
    <row r="83" spans="1:7" ht="18">
      <c r="A83" s="44"/>
      <c r="B83" s="44"/>
      <c r="C83" s="44"/>
      <c r="D83" s="44"/>
      <c r="E83" s="44"/>
      <c r="F83" s="44"/>
      <c r="G83" s="44"/>
    </row>
    <row r="84" spans="1:7" ht="18">
      <c r="A84" s="44"/>
      <c r="B84" s="44" t="s">
        <v>160</v>
      </c>
      <c r="C84" s="44"/>
      <c r="D84" s="44"/>
      <c r="E84" s="44"/>
      <c r="F84" s="44"/>
      <c r="G84" s="44"/>
    </row>
    <row r="85" spans="1:7" ht="18">
      <c r="A85" s="44"/>
      <c r="B85" s="44"/>
      <c r="C85" s="44"/>
      <c r="D85" s="44"/>
      <c r="E85" s="44"/>
      <c r="F85" s="44"/>
      <c r="G85" s="4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1">
      <selection activeCell="C21" sqref="C21"/>
    </sheetView>
  </sheetViews>
  <sheetFormatPr defaultColWidth="8.88671875" defaultRowHeight="18.75"/>
  <cols>
    <col min="1" max="1" width="3.4453125" style="42" customWidth="1"/>
    <col min="2" max="2" width="23.77734375" style="42" customWidth="1"/>
    <col min="3" max="3" width="23.99609375" style="42" customWidth="1"/>
    <col min="4" max="4" width="7.5546875" style="42" bestFit="1" customWidth="1"/>
    <col min="5" max="5" width="7.6640625" style="42" bestFit="1" customWidth="1"/>
    <col min="6" max="6" width="18.21484375" style="42" bestFit="1" customWidth="1"/>
    <col min="7" max="7" width="9.77734375" style="42" customWidth="1"/>
    <col min="8" max="16384" width="8.88671875" style="42" customWidth="1"/>
  </cols>
  <sheetData>
    <row r="1" spans="3:7" ht="18">
      <c r="C1" s="43" t="s">
        <v>59</v>
      </c>
      <c r="D1" s="43"/>
      <c r="E1" s="43"/>
      <c r="F1" s="43"/>
      <c r="G1" s="44"/>
    </row>
    <row r="2" spans="3:7" ht="18">
      <c r="C2" s="43" t="s">
        <v>161</v>
      </c>
      <c r="D2" s="43"/>
      <c r="E2" s="43"/>
      <c r="F2" s="43"/>
      <c r="G2" s="44"/>
    </row>
    <row r="3" ht="12.75">
      <c r="F3" s="45" t="s">
        <v>123</v>
      </c>
    </row>
    <row r="4" spans="2:5" ht="18.75">
      <c r="B4" s="46" t="s">
        <v>183</v>
      </c>
      <c r="C4" s="47"/>
      <c r="D4" s="47"/>
      <c r="E4" s="47"/>
    </row>
    <row r="5" spans="2:7" ht="18.75" thickBot="1">
      <c r="B5" s="43"/>
      <c r="G5" s="48" t="s">
        <v>124</v>
      </c>
    </row>
    <row r="6" spans="1:256" ht="63">
      <c r="A6" s="49" t="s">
        <v>105</v>
      </c>
      <c r="B6" s="50" t="s">
        <v>125</v>
      </c>
      <c r="C6" s="50" t="s">
        <v>2</v>
      </c>
      <c r="D6" s="50" t="s">
        <v>3</v>
      </c>
      <c r="E6" s="51" t="s">
        <v>126</v>
      </c>
      <c r="F6" s="50" t="s">
        <v>64</v>
      </c>
      <c r="G6" s="52" t="s">
        <v>127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7" ht="18">
      <c r="A7" s="56" t="s">
        <v>112</v>
      </c>
      <c r="B7" s="53" t="s">
        <v>130</v>
      </c>
      <c r="C7" s="53" t="s">
        <v>131</v>
      </c>
      <c r="D7" s="53" t="s">
        <v>132</v>
      </c>
      <c r="E7" s="53">
        <v>1400</v>
      </c>
      <c r="F7" s="53" t="s">
        <v>133</v>
      </c>
      <c r="G7" s="57"/>
    </row>
    <row r="8" spans="1:7" ht="18">
      <c r="A8" s="56"/>
      <c r="B8" s="53"/>
      <c r="C8" s="53" t="s">
        <v>131</v>
      </c>
      <c r="D8" s="53" t="s">
        <v>132</v>
      </c>
      <c r="E8" s="53">
        <v>200</v>
      </c>
      <c r="F8" s="53" t="s">
        <v>134</v>
      </c>
      <c r="G8" s="57"/>
    </row>
    <row r="9" spans="1:7" ht="18">
      <c r="A9" s="56"/>
      <c r="B9" s="53"/>
      <c r="C9" s="53" t="s">
        <v>184</v>
      </c>
      <c r="D9" s="53" t="s">
        <v>132</v>
      </c>
      <c r="E9" s="53">
        <v>300</v>
      </c>
      <c r="F9" s="53" t="s">
        <v>134</v>
      </c>
      <c r="G9" s="57"/>
    </row>
    <row r="10" spans="1:7" ht="18">
      <c r="A10" s="56"/>
      <c r="B10" s="53"/>
      <c r="C10" s="53" t="s">
        <v>131</v>
      </c>
      <c r="D10" s="53" t="s">
        <v>132</v>
      </c>
      <c r="E10" s="53">
        <v>200</v>
      </c>
      <c r="F10" s="53" t="s">
        <v>135</v>
      </c>
      <c r="G10" s="57"/>
    </row>
    <row r="11" spans="1:7" ht="18">
      <c r="A11" s="56"/>
      <c r="B11" s="53"/>
      <c r="C11" s="53" t="s">
        <v>131</v>
      </c>
      <c r="D11" s="53" t="s">
        <v>132</v>
      </c>
      <c r="E11" s="53">
        <v>200</v>
      </c>
      <c r="F11" s="53" t="s">
        <v>136</v>
      </c>
      <c r="G11" s="57"/>
    </row>
    <row r="12" spans="1:7" ht="18">
      <c r="A12" s="56"/>
      <c r="B12" s="53"/>
      <c r="C12" s="53" t="s">
        <v>137</v>
      </c>
      <c r="D12" s="53" t="s">
        <v>25</v>
      </c>
      <c r="E12" s="53">
        <v>40</v>
      </c>
      <c r="F12" s="53" t="s">
        <v>138</v>
      </c>
      <c r="G12" s="57"/>
    </row>
    <row r="13" spans="1:7" ht="18">
      <c r="A13" s="56"/>
      <c r="B13" s="53"/>
      <c r="C13" s="53" t="s">
        <v>137</v>
      </c>
      <c r="D13" s="53" t="s">
        <v>25</v>
      </c>
      <c r="E13" s="53">
        <v>40</v>
      </c>
      <c r="F13" s="53" t="s">
        <v>139</v>
      </c>
      <c r="G13" s="57"/>
    </row>
    <row r="14" spans="1:7" ht="18" hidden="1">
      <c r="A14" s="56"/>
      <c r="B14" s="53"/>
      <c r="C14" s="53" t="s">
        <v>137</v>
      </c>
      <c r="D14" s="53" t="s">
        <v>25</v>
      </c>
      <c r="E14" s="53"/>
      <c r="F14" s="53" t="s">
        <v>140</v>
      </c>
      <c r="G14" s="57"/>
    </row>
    <row r="15" spans="1:7" ht="18">
      <c r="A15" s="56"/>
      <c r="B15" s="53"/>
      <c r="C15" s="53" t="s">
        <v>131</v>
      </c>
      <c r="D15" s="53" t="s">
        <v>25</v>
      </c>
      <c r="E15" s="53">
        <v>20</v>
      </c>
      <c r="F15" s="53" t="s">
        <v>140</v>
      </c>
      <c r="G15" s="57"/>
    </row>
    <row r="16" spans="1:7" ht="18">
      <c r="A16" s="56"/>
      <c r="B16" s="53"/>
      <c r="C16" s="53" t="s">
        <v>141</v>
      </c>
      <c r="D16" s="53" t="s">
        <v>142</v>
      </c>
      <c r="E16" s="53">
        <v>200</v>
      </c>
      <c r="F16" s="53" t="s">
        <v>147</v>
      </c>
      <c r="G16" s="57"/>
    </row>
    <row r="17" spans="1:7" ht="18">
      <c r="A17" s="56"/>
      <c r="B17" s="53"/>
      <c r="C17" s="53" t="s">
        <v>141</v>
      </c>
      <c r="D17" s="53" t="s">
        <v>142</v>
      </c>
      <c r="E17" s="53">
        <v>150</v>
      </c>
      <c r="F17" s="53" t="s">
        <v>143</v>
      </c>
      <c r="G17" s="57"/>
    </row>
    <row r="18" spans="1:7" ht="18">
      <c r="A18" s="56"/>
      <c r="B18" s="53"/>
      <c r="C18" s="53" t="s">
        <v>141</v>
      </c>
      <c r="D18" s="53" t="s">
        <v>142</v>
      </c>
      <c r="E18" s="53">
        <v>150</v>
      </c>
      <c r="F18" s="53" t="s">
        <v>144</v>
      </c>
      <c r="G18" s="57"/>
    </row>
    <row r="19" spans="1:7" ht="18">
      <c r="A19" s="56"/>
      <c r="B19" s="53"/>
      <c r="C19" s="53" t="s">
        <v>141</v>
      </c>
      <c r="D19" s="53" t="s">
        <v>142</v>
      </c>
      <c r="E19" s="53">
        <v>200</v>
      </c>
      <c r="F19" s="53" t="s">
        <v>185</v>
      </c>
      <c r="G19" s="57"/>
    </row>
    <row r="20" spans="1:7" ht="18">
      <c r="A20" s="56"/>
      <c r="B20" s="53"/>
      <c r="C20" s="53" t="s">
        <v>141</v>
      </c>
      <c r="D20" s="53" t="s">
        <v>142</v>
      </c>
      <c r="E20" s="53">
        <v>300</v>
      </c>
      <c r="F20" s="53" t="s">
        <v>136</v>
      </c>
      <c r="G20" s="57"/>
    </row>
    <row r="21" spans="1:7" ht="18">
      <c r="A21" s="56"/>
      <c r="B21" s="53"/>
      <c r="C21" s="58" t="s">
        <v>107</v>
      </c>
      <c r="D21" s="53"/>
      <c r="E21" s="54">
        <f>SUM(E7:E20)</f>
        <v>3400</v>
      </c>
      <c r="F21" s="53"/>
      <c r="G21" s="57"/>
    </row>
    <row r="22" spans="1:7" ht="18">
      <c r="A22" s="56"/>
      <c r="B22" s="53"/>
      <c r="C22" s="58"/>
      <c r="D22" s="53"/>
      <c r="E22" s="55"/>
      <c r="F22" s="53"/>
      <c r="G22" s="57"/>
    </row>
    <row r="23" spans="3:7" ht="18" hidden="1">
      <c r="C23" s="53" t="s">
        <v>141</v>
      </c>
      <c r="D23" s="53" t="s">
        <v>142</v>
      </c>
      <c r="E23" s="59"/>
      <c r="F23" s="53" t="s">
        <v>145</v>
      </c>
      <c r="G23" s="57"/>
    </row>
    <row r="24" spans="1:7" ht="18">
      <c r="A24" s="56" t="s">
        <v>113</v>
      </c>
      <c r="B24" s="53" t="s">
        <v>78</v>
      </c>
      <c r="C24" s="53" t="s">
        <v>128</v>
      </c>
      <c r="D24" s="53" t="s">
        <v>46</v>
      </c>
      <c r="E24" s="59">
        <v>100</v>
      </c>
      <c r="F24" s="53" t="s">
        <v>186</v>
      </c>
      <c r="G24" s="57"/>
    </row>
    <row r="25" spans="1:7" ht="18">
      <c r="A25" s="252"/>
      <c r="B25" s="252"/>
      <c r="C25" s="53" t="s">
        <v>128</v>
      </c>
      <c r="D25" s="53" t="s">
        <v>46</v>
      </c>
      <c r="E25" s="59">
        <v>400</v>
      </c>
      <c r="F25" s="53" t="s">
        <v>129</v>
      </c>
      <c r="G25" s="57"/>
    </row>
    <row r="26" spans="1:7" ht="18">
      <c r="A26" s="56"/>
      <c r="B26" s="53"/>
      <c r="C26" s="58" t="s">
        <v>107</v>
      </c>
      <c r="D26" s="53"/>
      <c r="E26" s="54">
        <f>SUM(E23:E25)</f>
        <v>500</v>
      </c>
      <c r="F26" s="53"/>
      <c r="G26" s="57"/>
    </row>
    <row r="27" spans="1:7" ht="18">
      <c r="A27" s="56"/>
      <c r="B27" s="53"/>
      <c r="C27" s="58"/>
      <c r="D27" s="53"/>
      <c r="E27" s="55"/>
      <c r="F27" s="53"/>
      <c r="G27" s="60"/>
    </row>
    <row r="28" spans="1:7" ht="18" hidden="1">
      <c r="A28" s="56" t="s">
        <v>146</v>
      </c>
      <c r="B28" s="53" t="s">
        <v>67</v>
      </c>
      <c r="C28" s="53" t="s">
        <v>128</v>
      </c>
      <c r="D28" s="53" t="s">
        <v>46</v>
      </c>
      <c r="E28" s="54">
        <v>100</v>
      </c>
      <c r="F28" s="53" t="s">
        <v>129</v>
      </c>
      <c r="G28" s="60"/>
    </row>
    <row r="29" spans="1:7" ht="18">
      <c r="A29" s="56" t="s">
        <v>114</v>
      </c>
      <c r="B29" s="53" t="s">
        <v>69</v>
      </c>
      <c r="C29" s="53" t="s">
        <v>141</v>
      </c>
      <c r="D29" s="53" t="s">
        <v>142</v>
      </c>
      <c r="E29" s="53">
        <v>323</v>
      </c>
      <c r="F29" s="53" t="s">
        <v>148</v>
      </c>
      <c r="G29" s="60"/>
    </row>
    <row r="30" spans="1:7" ht="18" hidden="1">
      <c r="A30" s="61"/>
      <c r="B30" s="62"/>
      <c r="C30" s="53" t="s">
        <v>141</v>
      </c>
      <c r="D30" s="53" t="s">
        <v>142</v>
      </c>
      <c r="E30" s="62"/>
      <c r="F30" s="62" t="s">
        <v>143</v>
      </c>
      <c r="G30" s="60"/>
    </row>
    <row r="31" spans="1:7" ht="18" hidden="1">
      <c r="A31" s="61"/>
      <c r="B31" s="62"/>
      <c r="C31" s="53" t="s">
        <v>141</v>
      </c>
      <c r="D31" s="53" t="s">
        <v>142</v>
      </c>
      <c r="E31" s="62"/>
      <c r="F31" s="62" t="s">
        <v>148</v>
      </c>
      <c r="G31" s="60"/>
    </row>
    <row r="32" spans="1:7" ht="18" hidden="1">
      <c r="A32" s="61"/>
      <c r="B32" s="62"/>
      <c r="C32" s="53" t="s">
        <v>128</v>
      </c>
      <c r="D32" s="62" t="s">
        <v>46</v>
      </c>
      <c r="E32" s="62"/>
      <c r="F32" s="62" t="s">
        <v>129</v>
      </c>
      <c r="G32" s="60"/>
    </row>
    <row r="33" spans="1:7" ht="18">
      <c r="A33" s="61"/>
      <c r="B33" s="62"/>
      <c r="C33" s="53" t="s">
        <v>131</v>
      </c>
      <c r="D33" s="53" t="s">
        <v>132</v>
      </c>
      <c r="E33" s="62">
        <v>100</v>
      </c>
      <c r="F33" s="62" t="s">
        <v>148</v>
      </c>
      <c r="G33" s="60"/>
    </row>
    <row r="34" spans="1:7" ht="18">
      <c r="A34" s="61"/>
      <c r="B34" s="62"/>
      <c r="C34" s="53"/>
      <c r="D34" s="62"/>
      <c r="E34" s="63">
        <f>SUM(E29:E33)</f>
        <v>423</v>
      </c>
      <c r="F34" s="62"/>
      <c r="G34" s="60"/>
    </row>
    <row r="35" spans="1:7" ht="18">
      <c r="A35" s="61"/>
      <c r="B35" s="62"/>
      <c r="C35" s="53"/>
      <c r="D35" s="62"/>
      <c r="E35" s="64"/>
      <c r="F35" s="62"/>
      <c r="G35" s="60"/>
    </row>
    <row r="36" spans="1:7" ht="18">
      <c r="A36" s="61" t="s">
        <v>115</v>
      </c>
      <c r="B36" s="62" t="s">
        <v>75</v>
      </c>
      <c r="C36" s="53" t="s">
        <v>137</v>
      </c>
      <c r="D36" s="53" t="s">
        <v>25</v>
      </c>
      <c r="E36" s="71">
        <v>14.8</v>
      </c>
      <c r="F36" s="62" t="s">
        <v>149</v>
      </c>
      <c r="G36" s="60"/>
    </row>
    <row r="37" spans="1:7" ht="18">
      <c r="A37" s="61"/>
      <c r="B37" s="62"/>
      <c r="C37" s="53" t="s">
        <v>137</v>
      </c>
      <c r="D37" s="53" t="s">
        <v>132</v>
      </c>
      <c r="E37" s="71">
        <v>71.4</v>
      </c>
      <c r="F37" s="62" t="s">
        <v>162</v>
      </c>
      <c r="G37" s="60"/>
    </row>
    <row r="38" spans="1:7" ht="18">
      <c r="A38" s="61"/>
      <c r="B38" s="62"/>
      <c r="C38" s="53" t="s">
        <v>131</v>
      </c>
      <c r="D38" s="62" t="s">
        <v>26</v>
      </c>
      <c r="E38" s="71">
        <v>455</v>
      </c>
      <c r="F38" s="62" t="s">
        <v>162</v>
      </c>
      <c r="G38" s="60"/>
    </row>
    <row r="39" spans="1:7" ht="18">
      <c r="A39" s="61"/>
      <c r="B39" s="62"/>
      <c r="C39" s="53" t="s">
        <v>157</v>
      </c>
      <c r="D39" s="62" t="s">
        <v>26</v>
      </c>
      <c r="E39" s="71">
        <v>423</v>
      </c>
      <c r="F39" s="62" t="s">
        <v>162</v>
      </c>
      <c r="G39" s="60"/>
    </row>
    <row r="40" spans="1:7" ht="18">
      <c r="A40" s="61"/>
      <c r="B40" s="62"/>
      <c r="C40" s="53" t="s">
        <v>184</v>
      </c>
      <c r="D40" s="62" t="s">
        <v>132</v>
      </c>
      <c r="E40" s="71">
        <v>218</v>
      </c>
      <c r="F40" s="62" t="s">
        <v>162</v>
      </c>
      <c r="G40" s="60"/>
    </row>
    <row r="41" spans="1:7" ht="18">
      <c r="A41" s="61"/>
      <c r="B41" s="62"/>
      <c r="C41" s="58" t="s">
        <v>107</v>
      </c>
      <c r="D41" s="62"/>
      <c r="E41" s="63">
        <f>SUM(E36:E40)</f>
        <v>1182.2</v>
      </c>
      <c r="F41" s="62"/>
      <c r="G41" s="60"/>
    </row>
    <row r="42" spans="1:7" ht="18">
      <c r="A42" s="61"/>
      <c r="B42" s="62"/>
      <c r="C42" s="58"/>
      <c r="D42" s="62"/>
      <c r="E42" s="64"/>
      <c r="F42" s="62"/>
      <c r="G42" s="60"/>
    </row>
    <row r="43" spans="1:7" ht="18">
      <c r="A43" s="61" t="s">
        <v>116</v>
      </c>
      <c r="B43" s="62" t="s">
        <v>97</v>
      </c>
      <c r="C43" s="53" t="s">
        <v>128</v>
      </c>
      <c r="D43" s="62" t="s">
        <v>46</v>
      </c>
      <c r="E43" s="63">
        <v>120</v>
      </c>
      <c r="F43" s="62" t="s">
        <v>129</v>
      </c>
      <c r="G43" s="60"/>
    </row>
    <row r="44" spans="1:7" ht="18">
      <c r="A44" s="56"/>
      <c r="B44" s="53"/>
      <c r="C44" s="53"/>
      <c r="D44" s="62"/>
      <c r="E44" s="65"/>
      <c r="F44" s="62"/>
      <c r="G44" s="60"/>
    </row>
    <row r="45" spans="1:7" ht="18">
      <c r="A45" s="61" t="s">
        <v>117</v>
      </c>
      <c r="B45" s="62" t="s">
        <v>150</v>
      </c>
      <c r="C45" s="53" t="s">
        <v>131</v>
      </c>
      <c r="D45" s="62" t="s">
        <v>132</v>
      </c>
      <c r="E45" s="62">
        <v>300</v>
      </c>
      <c r="F45" s="62" t="s">
        <v>133</v>
      </c>
      <c r="G45" s="60"/>
    </row>
    <row r="46" spans="1:7" ht="18">
      <c r="A46" s="252"/>
      <c r="B46" s="252"/>
      <c r="C46" s="53" t="s">
        <v>131</v>
      </c>
      <c r="D46" s="62" t="s">
        <v>132</v>
      </c>
      <c r="E46" s="62">
        <v>100</v>
      </c>
      <c r="F46" s="62" t="s">
        <v>151</v>
      </c>
      <c r="G46" s="60"/>
    </row>
    <row r="47" spans="1:7" ht="18">
      <c r="A47" s="253"/>
      <c r="B47" s="254"/>
      <c r="C47" s="53" t="s">
        <v>184</v>
      </c>
      <c r="D47" s="62" t="s">
        <v>132</v>
      </c>
      <c r="E47" s="62">
        <v>300</v>
      </c>
      <c r="F47" s="62" t="s">
        <v>134</v>
      </c>
      <c r="G47" s="60"/>
    </row>
    <row r="48" spans="1:7" ht="18">
      <c r="A48" s="61"/>
      <c r="B48" s="62"/>
      <c r="C48" s="53" t="s">
        <v>141</v>
      </c>
      <c r="D48" s="62" t="s">
        <v>132</v>
      </c>
      <c r="E48" s="62">
        <v>100</v>
      </c>
      <c r="F48" s="62" t="s">
        <v>145</v>
      </c>
      <c r="G48" s="60"/>
    </row>
    <row r="49" spans="1:7" ht="18">
      <c r="A49" s="61"/>
      <c r="B49" s="62"/>
      <c r="C49" s="53" t="s">
        <v>141</v>
      </c>
      <c r="D49" s="62" t="s">
        <v>132</v>
      </c>
      <c r="E49" s="62">
        <v>200</v>
      </c>
      <c r="F49" s="62" t="s">
        <v>136</v>
      </c>
      <c r="G49" s="60"/>
    </row>
    <row r="50" spans="1:7" ht="18" hidden="1">
      <c r="A50" s="61"/>
      <c r="B50" s="62"/>
      <c r="C50" s="53" t="s">
        <v>128</v>
      </c>
      <c r="D50" s="62" t="s">
        <v>46</v>
      </c>
      <c r="E50" s="62"/>
      <c r="F50" s="62" t="s">
        <v>152</v>
      </c>
      <c r="G50" s="60"/>
    </row>
    <row r="51" spans="1:7" ht="18">
      <c r="A51" s="61"/>
      <c r="B51" s="62"/>
      <c r="C51" s="53"/>
      <c r="D51" s="62"/>
      <c r="E51" s="63">
        <f>SUM(E45:E50)</f>
        <v>1000</v>
      </c>
      <c r="F51" s="62"/>
      <c r="G51" s="60"/>
    </row>
    <row r="52" spans="1:7" ht="18">
      <c r="A52" s="61"/>
      <c r="B52" s="62"/>
      <c r="C52" s="53"/>
      <c r="D52" s="62"/>
      <c r="E52" s="65"/>
      <c r="F52" s="62"/>
      <c r="G52" s="60"/>
    </row>
    <row r="53" spans="1:7" ht="18">
      <c r="A53" s="61" t="s">
        <v>118</v>
      </c>
      <c r="B53" s="62" t="s">
        <v>70</v>
      </c>
      <c r="C53" s="53" t="s">
        <v>131</v>
      </c>
      <c r="D53" s="53" t="s">
        <v>132</v>
      </c>
      <c r="E53" s="53">
        <v>1275</v>
      </c>
      <c r="F53" s="53" t="s">
        <v>133</v>
      </c>
      <c r="G53" s="60"/>
    </row>
    <row r="54" spans="1:7" ht="18">
      <c r="A54" s="61"/>
      <c r="B54" s="62"/>
      <c r="C54" s="53" t="s">
        <v>141</v>
      </c>
      <c r="D54" s="53" t="s">
        <v>142</v>
      </c>
      <c r="E54" s="53">
        <v>170</v>
      </c>
      <c r="F54" s="53" t="s">
        <v>187</v>
      </c>
      <c r="G54" s="60"/>
    </row>
    <row r="55" spans="1:7" ht="18">
      <c r="A55" s="61"/>
      <c r="B55" s="62"/>
      <c r="C55" s="53" t="s">
        <v>141</v>
      </c>
      <c r="D55" s="53" t="s">
        <v>142</v>
      </c>
      <c r="E55" s="62">
        <v>220</v>
      </c>
      <c r="F55" s="62" t="s">
        <v>153</v>
      </c>
      <c r="G55" s="60"/>
    </row>
    <row r="56" spans="1:7" ht="18" hidden="1">
      <c r="A56" s="61"/>
      <c r="B56" s="62"/>
      <c r="C56" s="53" t="s">
        <v>141</v>
      </c>
      <c r="D56" s="53" t="s">
        <v>142</v>
      </c>
      <c r="E56" s="62"/>
      <c r="F56" s="62" t="s">
        <v>143</v>
      </c>
      <c r="G56" s="60"/>
    </row>
    <row r="57" spans="1:7" ht="18">
      <c r="A57" s="61"/>
      <c r="B57" s="62"/>
      <c r="C57" s="53" t="s">
        <v>141</v>
      </c>
      <c r="D57" s="53" t="s">
        <v>142</v>
      </c>
      <c r="E57" s="62">
        <v>150</v>
      </c>
      <c r="F57" s="62" t="s">
        <v>144</v>
      </c>
      <c r="G57" s="60"/>
    </row>
    <row r="58" spans="1:7" ht="18">
      <c r="A58" s="61"/>
      <c r="B58" s="62"/>
      <c r="C58" s="62" t="s">
        <v>128</v>
      </c>
      <c r="D58" s="62" t="s">
        <v>46</v>
      </c>
      <c r="E58" s="62">
        <v>360</v>
      </c>
      <c r="F58" s="62" t="s">
        <v>129</v>
      </c>
      <c r="G58" s="60"/>
    </row>
    <row r="59" spans="1:7" ht="18">
      <c r="A59" s="61"/>
      <c r="B59" s="62"/>
      <c r="C59" s="65" t="s">
        <v>107</v>
      </c>
      <c r="D59" s="62"/>
      <c r="E59" s="63">
        <f>SUM(E53:E58)</f>
        <v>2175</v>
      </c>
      <c r="F59" s="62"/>
      <c r="G59" s="60"/>
    </row>
    <row r="60" spans="1:7" ht="18">
      <c r="A60" s="61"/>
      <c r="B60" s="62"/>
      <c r="C60" s="65"/>
      <c r="D60" s="62"/>
      <c r="E60" s="65"/>
      <c r="F60" s="62"/>
      <c r="G60" s="60"/>
    </row>
    <row r="61" spans="1:7" ht="18">
      <c r="A61" s="61" t="s">
        <v>119</v>
      </c>
      <c r="B61" s="62" t="s">
        <v>85</v>
      </c>
      <c r="C61" s="53" t="s">
        <v>131</v>
      </c>
      <c r="D61" s="53" t="s">
        <v>132</v>
      </c>
      <c r="E61" s="62">
        <v>190</v>
      </c>
      <c r="F61" s="62" t="s">
        <v>154</v>
      </c>
      <c r="G61" s="60"/>
    </row>
    <row r="62" spans="1:7" ht="18">
      <c r="A62" s="61"/>
      <c r="B62" s="62"/>
      <c r="C62" s="53" t="s">
        <v>131</v>
      </c>
      <c r="D62" s="53" t="s">
        <v>132</v>
      </c>
      <c r="E62" s="62">
        <v>330</v>
      </c>
      <c r="F62" s="62" t="s">
        <v>155</v>
      </c>
      <c r="G62" s="60"/>
    </row>
    <row r="63" spans="1:7" ht="18">
      <c r="A63" s="61"/>
      <c r="B63" s="62"/>
      <c r="C63" s="53" t="s">
        <v>141</v>
      </c>
      <c r="D63" s="53" t="s">
        <v>142</v>
      </c>
      <c r="E63" s="62">
        <v>180</v>
      </c>
      <c r="F63" s="62" t="s">
        <v>188</v>
      </c>
      <c r="G63" s="60"/>
    </row>
    <row r="64" spans="1:7" ht="18">
      <c r="A64" s="61"/>
      <c r="B64" s="62"/>
      <c r="C64" s="53" t="s">
        <v>141</v>
      </c>
      <c r="D64" s="53" t="s">
        <v>142</v>
      </c>
      <c r="E64" s="62">
        <v>160</v>
      </c>
      <c r="F64" s="62" t="s">
        <v>156</v>
      </c>
      <c r="G64" s="60"/>
    </row>
    <row r="65" spans="1:7" ht="18">
      <c r="A65" s="61"/>
      <c r="B65" s="62"/>
      <c r="C65" s="53" t="s">
        <v>141</v>
      </c>
      <c r="D65" s="62" t="s">
        <v>142</v>
      </c>
      <c r="E65" s="62">
        <v>100</v>
      </c>
      <c r="F65" s="62" t="s">
        <v>143</v>
      </c>
      <c r="G65" s="60"/>
    </row>
    <row r="66" spans="1:7" ht="18">
      <c r="A66" s="61"/>
      <c r="B66" s="62"/>
      <c r="C66" s="62" t="s">
        <v>128</v>
      </c>
      <c r="D66" s="62" t="s">
        <v>46</v>
      </c>
      <c r="E66" s="62">
        <v>120</v>
      </c>
      <c r="F66" s="62" t="s">
        <v>189</v>
      </c>
      <c r="G66" s="60"/>
    </row>
    <row r="67" spans="1:7" ht="18">
      <c r="A67" s="61"/>
      <c r="B67" s="62"/>
      <c r="C67" s="65"/>
      <c r="D67" s="62"/>
      <c r="E67" s="63">
        <f>SUM(E61:E66)</f>
        <v>1080</v>
      </c>
      <c r="F67" s="62"/>
      <c r="G67" s="60"/>
    </row>
    <row r="68" spans="1:7" ht="18">
      <c r="A68" s="61"/>
      <c r="B68" s="62"/>
      <c r="C68" s="65"/>
      <c r="D68" s="62"/>
      <c r="E68" s="65"/>
      <c r="F68" s="62"/>
      <c r="G68" s="60"/>
    </row>
    <row r="69" spans="1:7" ht="18">
      <c r="A69" s="61" t="s">
        <v>120</v>
      </c>
      <c r="B69" s="62" t="s">
        <v>86</v>
      </c>
      <c r="C69" s="53" t="s">
        <v>131</v>
      </c>
      <c r="D69" s="53" t="s">
        <v>132</v>
      </c>
      <c r="E69" s="53">
        <v>675</v>
      </c>
      <c r="F69" s="53" t="s">
        <v>154</v>
      </c>
      <c r="G69" s="60"/>
    </row>
    <row r="70" spans="1:7" ht="18" hidden="1">
      <c r="A70" s="61"/>
      <c r="B70" s="62"/>
      <c r="C70" s="53" t="s">
        <v>157</v>
      </c>
      <c r="D70" s="53" t="s">
        <v>132</v>
      </c>
      <c r="E70" s="53"/>
      <c r="F70" s="53" t="s">
        <v>154</v>
      </c>
      <c r="G70" s="60"/>
    </row>
    <row r="71" spans="1:7" ht="18">
      <c r="A71" s="61"/>
      <c r="B71" s="62"/>
      <c r="C71" s="53" t="s">
        <v>131</v>
      </c>
      <c r="D71" s="53" t="s">
        <v>132</v>
      </c>
      <c r="E71" s="53">
        <v>225</v>
      </c>
      <c r="F71" s="53" t="s">
        <v>155</v>
      </c>
      <c r="G71" s="60"/>
    </row>
    <row r="72" spans="1:7" ht="18">
      <c r="A72" s="61"/>
      <c r="B72" s="62"/>
      <c r="C72" s="53" t="s">
        <v>141</v>
      </c>
      <c r="D72" s="53" t="s">
        <v>142</v>
      </c>
      <c r="E72" s="53">
        <v>1000</v>
      </c>
      <c r="F72" s="53" t="s">
        <v>188</v>
      </c>
      <c r="G72" s="60"/>
    </row>
    <row r="73" spans="1:7" ht="18" hidden="1">
      <c r="A73" s="61"/>
      <c r="B73" s="62"/>
      <c r="C73" s="53" t="s">
        <v>141</v>
      </c>
      <c r="D73" s="53" t="s">
        <v>142</v>
      </c>
      <c r="E73" s="62"/>
      <c r="F73" s="62" t="s">
        <v>158</v>
      </c>
      <c r="G73" s="60"/>
    </row>
    <row r="74" spans="1:7" ht="18" hidden="1">
      <c r="A74" s="61"/>
      <c r="B74" s="62"/>
      <c r="C74" s="53" t="s">
        <v>141</v>
      </c>
      <c r="D74" s="53" t="s">
        <v>142</v>
      </c>
      <c r="E74" s="62"/>
      <c r="F74" s="62" t="s">
        <v>143</v>
      </c>
      <c r="G74" s="60"/>
    </row>
    <row r="75" spans="1:7" ht="18">
      <c r="A75" s="61"/>
      <c r="B75" s="62"/>
      <c r="C75" s="65" t="s">
        <v>107</v>
      </c>
      <c r="D75" s="62"/>
      <c r="E75" s="63">
        <f>SUM(E69:E74)</f>
        <v>1900</v>
      </c>
      <c r="F75" s="62"/>
      <c r="G75" s="60"/>
    </row>
    <row r="76" spans="1:7" ht="18">
      <c r="A76" s="61"/>
      <c r="B76" s="62"/>
      <c r="C76" s="65"/>
      <c r="D76" s="62"/>
      <c r="E76" s="64"/>
      <c r="F76" s="62"/>
      <c r="G76" s="60"/>
    </row>
    <row r="77" spans="1:7" ht="18">
      <c r="A77" s="61" t="s">
        <v>121</v>
      </c>
      <c r="B77" s="62" t="s">
        <v>87</v>
      </c>
      <c r="C77" s="53" t="s">
        <v>131</v>
      </c>
      <c r="D77" s="53" t="s">
        <v>132</v>
      </c>
      <c r="E77" s="64">
        <v>300</v>
      </c>
      <c r="F77" s="62" t="s">
        <v>190</v>
      </c>
      <c r="G77" s="60"/>
    </row>
    <row r="78" spans="1:7" ht="18" hidden="1">
      <c r="A78" s="61" t="s">
        <v>122</v>
      </c>
      <c r="B78" s="62" t="s">
        <v>71</v>
      </c>
      <c r="C78" s="62" t="s">
        <v>128</v>
      </c>
      <c r="D78" s="62" t="s">
        <v>46</v>
      </c>
      <c r="E78" s="63"/>
      <c r="F78" s="62" t="s">
        <v>129</v>
      </c>
      <c r="G78" s="60"/>
    </row>
    <row r="79" spans="1:7" ht="18" hidden="1">
      <c r="A79" s="61"/>
      <c r="B79" s="62"/>
      <c r="C79" s="65"/>
      <c r="D79" s="62"/>
      <c r="E79" s="64"/>
      <c r="F79" s="62"/>
      <c r="G79" s="60"/>
    </row>
    <row r="80" spans="1:7" ht="18">
      <c r="A80" s="61"/>
      <c r="B80" s="62"/>
      <c r="C80" s="65"/>
      <c r="D80" s="62"/>
      <c r="E80" s="63">
        <v>300</v>
      </c>
      <c r="F80" s="62"/>
      <c r="G80" s="60"/>
    </row>
    <row r="81" spans="1:7" ht="18">
      <c r="A81" s="61"/>
      <c r="B81" s="62"/>
      <c r="C81" s="65"/>
      <c r="D81" s="62"/>
      <c r="E81" s="64"/>
      <c r="F81" s="62"/>
      <c r="G81" s="60"/>
    </row>
    <row r="82" spans="1:7" ht="18.75" thickBot="1">
      <c r="A82" s="66"/>
      <c r="B82" s="67" t="s">
        <v>159</v>
      </c>
      <c r="C82" s="68"/>
      <c r="D82" s="68"/>
      <c r="E82" s="69">
        <f>E80+E75+E67+E59+E43+E41+E34+E26+E21+E51</f>
        <v>12080.2</v>
      </c>
      <c r="F82" s="68"/>
      <c r="G82" s="70"/>
    </row>
    <row r="83" spans="1:7" ht="18">
      <c r="A83" s="44"/>
      <c r="B83" s="44"/>
      <c r="C83" s="44"/>
      <c r="D83" s="44"/>
      <c r="E83" s="44"/>
      <c r="F83" s="44"/>
      <c r="G83" s="44"/>
    </row>
    <row r="84" spans="1:7" ht="18">
      <c r="A84" s="44"/>
      <c r="B84" s="44" t="s">
        <v>160</v>
      </c>
      <c r="C84" s="44"/>
      <c r="D84" s="44"/>
      <c r="E84" s="44"/>
      <c r="F84" s="44"/>
      <c r="G84" s="44"/>
    </row>
    <row r="85" spans="1:7" ht="18">
      <c r="A85" s="44"/>
      <c r="B85" s="44"/>
      <c r="C85" s="44"/>
      <c r="D85" s="44"/>
      <c r="E85" s="44"/>
      <c r="F85" s="44"/>
      <c r="G85" s="44"/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Oleh</dc:creator>
  <cp:keywords/>
  <dc:description/>
  <cp:lastModifiedBy>.</cp:lastModifiedBy>
  <cp:lastPrinted>2015-11-18T06:32:04Z</cp:lastPrinted>
  <dcterms:created xsi:type="dcterms:W3CDTF">2015-06-14T16:21:02Z</dcterms:created>
  <dcterms:modified xsi:type="dcterms:W3CDTF">2016-02-16T14:27:21Z</dcterms:modified>
  <cp:category/>
  <cp:version/>
  <cp:contentType/>
  <cp:contentStatus/>
</cp:coreProperties>
</file>