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02 LISOVYY\Шаваринська\НОВЕ НА САЙТ\Аукціонні торги\"/>
    </mc:Choice>
  </mc:AlternateContent>
  <bookViews>
    <workbookView xWindow="0" yWindow="0" windowWidth="19200" windowHeight="10860" tabRatio="808"/>
  </bookViews>
  <sheets>
    <sheet name="Галконтракт" sheetId="2" r:id="rId1"/>
  </sheets>
  <definedNames>
    <definedName name="_gatunok">#REF!</definedName>
    <definedName name="_produkcija">#REF!</definedName>
    <definedName name="ж">#REF!</definedName>
  </definedNames>
  <calcPr calcId="162913"/>
</workbook>
</file>

<file path=xl/calcChain.xml><?xml version="1.0" encoding="utf-8"?>
<calcChain xmlns="http://schemas.openxmlformats.org/spreadsheetml/2006/main">
  <c r="AM72" i="2" l="1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B56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B52" i="2"/>
  <c r="AM73" i="2"/>
  <c r="AL73" i="2"/>
  <c r="AL72" i="2"/>
  <c r="AM71" i="2"/>
  <c r="AL71" i="2"/>
  <c r="AM70" i="2"/>
  <c r="AL70" i="2"/>
  <c r="AK69" i="2"/>
  <c r="AJ69" i="2"/>
  <c r="AI69" i="2"/>
  <c r="AH69" i="2"/>
  <c r="AG69" i="2"/>
  <c r="AF69" i="2"/>
  <c r="AE69" i="2"/>
  <c r="AD69" i="2"/>
  <c r="AC69" i="2"/>
  <c r="AB69" i="2"/>
  <c r="AA69" i="2"/>
  <c r="Z69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AM67" i="2"/>
  <c r="AL67" i="2"/>
  <c r="AM66" i="2"/>
  <c r="AL66" i="2"/>
  <c r="AM65" i="2"/>
  <c r="AL65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O68" i="2" s="1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M63" i="2"/>
  <c r="AL63" i="2"/>
  <c r="AN63" i="2" s="1"/>
  <c r="AM62" i="2"/>
  <c r="AL62" i="2"/>
  <c r="AN62" i="2" s="1"/>
  <c r="AM61" i="2"/>
  <c r="AL61" i="2"/>
  <c r="AN61" i="2" s="1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M59" i="2"/>
  <c r="AL59" i="2"/>
  <c r="AM58" i="2"/>
  <c r="AL58" i="2"/>
  <c r="AM57" i="2"/>
  <c r="AL57" i="2"/>
  <c r="AM55" i="2"/>
  <c r="AL55" i="2"/>
  <c r="AM54" i="2"/>
  <c r="AL54" i="2"/>
  <c r="AM53" i="2"/>
  <c r="AL53" i="2"/>
  <c r="AM51" i="2"/>
  <c r="AL51" i="2"/>
  <c r="AN51" i="2" s="1"/>
  <c r="AM50" i="2"/>
  <c r="AL50" i="2"/>
  <c r="AN50" i="2" s="1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M48" i="2"/>
  <c r="AL48" i="2"/>
  <c r="AM47" i="2"/>
  <c r="AL47" i="2"/>
  <c r="AM46" i="2"/>
  <c r="AL46" i="2"/>
  <c r="AM45" i="2"/>
  <c r="AL45" i="2"/>
  <c r="AN45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AM43" i="2"/>
  <c r="AL43" i="2"/>
  <c r="AM42" i="2"/>
  <c r="AL42" i="2"/>
  <c r="AM41" i="2"/>
  <c r="AL41" i="2"/>
  <c r="AM40" i="2"/>
  <c r="AL40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M38" i="2"/>
  <c r="AL38" i="2"/>
  <c r="AM37" i="2"/>
  <c r="AL37" i="2"/>
  <c r="AM36" i="2"/>
  <c r="AL36" i="2"/>
  <c r="AM35" i="2"/>
  <c r="AL35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M33" i="2"/>
  <c r="AL33" i="2"/>
  <c r="AM32" i="2"/>
  <c r="AL32" i="2"/>
  <c r="AM31" i="2"/>
  <c r="AL31" i="2"/>
  <c r="AM30" i="2"/>
  <c r="AL30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M28" i="2"/>
  <c r="AL28" i="2"/>
  <c r="AM27" i="2"/>
  <c r="AL27" i="2"/>
  <c r="AM26" i="2"/>
  <c r="AL26" i="2"/>
  <c r="AM25" i="2"/>
  <c r="AL25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M23" i="2"/>
  <c r="AL23" i="2"/>
  <c r="AM22" i="2"/>
  <c r="AL22" i="2"/>
  <c r="AM21" i="2"/>
  <c r="AL21" i="2"/>
  <c r="AM20" i="2"/>
  <c r="AL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M18" i="2"/>
  <c r="AL18" i="2"/>
  <c r="AM17" i="2"/>
  <c r="AL17" i="2"/>
  <c r="AM16" i="2"/>
  <c r="AL16" i="2"/>
  <c r="AM15" i="2"/>
  <c r="AL15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M13" i="2"/>
  <c r="AL13" i="2"/>
  <c r="AM12" i="2"/>
  <c r="AL12" i="2"/>
  <c r="AM11" i="2"/>
  <c r="AL11" i="2"/>
  <c r="AM10" i="2"/>
  <c r="AL10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M8" i="2"/>
  <c r="AL8" i="2"/>
  <c r="AM7" i="2"/>
  <c r="AL7" i="2"/>
  <c r="AM6" i="2"/>
  <c r="AL6" i="2"/>
  <c r="AM5" i="2"/>
  <c r="AL5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L49" i="2"/>
  <c r="AN49" i="2" s="1"/>
  <c r="AL60" i="2"/>
  <c r="AN60" i="2" s="1"/>
  <c r="AM34" i="2" l="1"/>
  <c r="AL39" i="2"/>
  <c r="AL4" i="2"/>
  <c r="AM49" i="2"/>
  <c r="AN46" i="2"/>
  <c r="AM64" i="2"/>
  <c r="U68" i="2"/>
  <c r="U74" i="2" s="1"/>
  <c r="AM24" i="2"/>
  <c r="AN48" i="2"/>
  <c r="AD68" i="2"/>
  <c r="AD74" i="2" s="1"/>
  <c r="AL19" i="2"/>
  <c r="AH68" i="2"/>
  <c r="AH74" i="2" s="1"/>
  <c r="Z68" i="2"/>
  <c r="Z74" i="2" s="1"/>
  <c r="AA68" i="2"/>
  <c r="AA74" i="2" s="1"/>
  <c r="AM56" i="2"/>
  <c r="AL52" i="2"/>
  <c r="AN40" i="2"/>
  <c r="AN42" i="2"/>
  <c r="AN43" i="2"/>
  <c r="AN23" i="2"/>
  <c r="AN54" i="2"/>
  <c r="I68" i="2"/>
  <c r="I74" i="2" s="1"/>
  <c r="AN72" i="2"/>
  <c r="AN65" i="2"/>
  <c r="AL29" i="2"/>
  <c r="AN28" i="2"/>
  <c r="AL9" i="2"/>
  <c r="AN47" i="2"/>
  <c r="AL14" i="2"/>
  <c r="AL24" i="2"/>
  <c r="AN24" i="2" s="1"/>
  <c r="AL34" i="2"/>
  <c r="AN34" i="2" s="1"/>
  <c r="AL44" i="2"/>
  <c r="AL69" i="2"/>
  <c r="AN53" i="2"/>
  <c r="AN55" i="2"/>
  <c r="AN57" i="2"/>
  <c r="AN58" i="2"/>
  <c r="AN59" i="2"/>
  <c r="K68" i="2"/>
  <c r="K74" i="2" s="1"/>
  <c r="AM60" i="2"/>
  <c r="W68" i="2"/>
  <c r="W74" i="2" s="1"/>
  <c r="AC68" i="2"/>
  <c r="AC74" i="2" s="1"/>
  <c r="AI68" i="2"/>
  <c r="AI74" i="2" s="1"/>
  <c r="B68" i="2"/>
  <c r="B74" i="2" s="1"/>
  <c r="D68" i="2"/>
  <c r="D74" i="2" s="1"/>
  <c r="F68" i="2"/>
  <c r="F74" i="2" s="1"/>
  <c r="H68" i="2"/>
  <c r="H74" i="2" s="1"/>
  <c r="J68" i="2"/>
  <c r="J74" i="2" s="1"/>
  <c r="L68" i="2"/>
  <c r="L74" i="2" s="1"/>
  <c r="N68" i="2"/>
  <c r="N74" i="2" s="1"/>
  <c r="P68" i="2"/>
  <c r="P74" i="2" s="1"/>
  <c r="AL64" i="2"/>
  <c r="AN64" i="2" s="1"/>
  <c r="T68" i="2"/>
  <c r="T74" i="2" s="1"/>
  <c r="U75" i="2" s="1"/>
  <c r="V68" i="2"/>
  <c r="V74" i="2" s="1"/>
  <c r="X68" i="2"/>
  <c r="X74" i="2" s="1"/>
  <c r="AB68" i="2"/>
  <c r="AB74" i="2" s="1"/>
  <c r="AF68" i="2"/>
  <c r="AF74" i="2" s="1"/>
  <c r="AJ68" i="2"/>
  <c r="AJ74" i="2" s="1"/>
  <c r="AN66" i="2"/>
  <c r="AN67" i="2"/>
  <c r="AN73" i="2"/>
  <c r="AL56" i="2"/>
  <c r="R68" i="2"/>
  <c r="R74" i="2" s="1"/>
  <c r="M68" i="2"/>
  <c r="M74" i="2" s="1"/>
  <c r="Y68" i="2"/>
  <c r="Y74" i="2" s="1"/>
  <c r="AN5" i="2"/>
  <c r="AN6" i="2"/>
  <c r="AN8" i="2"/>
  <c r="AM9" i="2"/>
  <c r="AK68" i="2"/>
  <c r="AK74" i="2" s="1"/>
  <c r="AN10" i="2"/>
  <c r="AN11" i="2"/>
  <c r="AN12" i="2"/>
  <c r="AN13" i="2"/>
  <c r="AM14" i="2"/>
  <c r="AN15" i="2"/>
  <c r="AN16" i="2"/>
  <c r="AN17" i="2"/>
  <c r="AN18" i="2"/>
  <c r="AM19" i="2"/>
  <c r="AN20" i="2"/>
  <c r="AN21" i="2"/>
  <c r="AN22" i="2"/>
  <c r="G68" i="2"/>
  <c r="G74" i="2" s="1"/>
  <c r="AN25" i="2"/>
  <c r="AN26" i="2"/>
  <c r="S68" i="2"/>
  <c r="S74" i="2" s="1"/>
  <c r="AN30" i="2"/>
  <c r="AN31" i="2"/>
  <c r="AN32" i="2"/>
  <c r="AN33" i="2"/>
  <c r="AN35" i="2"/>
  <c r="AN36" i="2"/>
  <c r="AN37" i="2"/>
  <c r="AN38" i="2"/>
  <c r="AM39" i="2"/>
  <c r="AN39" i="2" s="1"/>
  <c r="AN41" i="2"/>
  <c r="AM44" i="2"/>
  <c r="O74" i="2"/>
  <c r="AN70" i="2"/>
  <c r="AN71" i="2"/>
  <c r="AG68" i="2"/>
  <c r="AG74" i="2" s="1"/>
  <c r="AE68" i="2"/>
  <c r="AE74" i="2" s="1"/>
  <c r="AN7" i="2"/>
  <c r="AN27" i="2"/>
  <c r="AM52" i="2"/>
  <c r="AM69" i="2"/>
  <c r="Q68" i="2"/>
  <c r="Q74" i="2" s="1"/>
  <c r="AM29" i="2"/>
  <c r="AM4" i="2"/>
  <c r="E68" i="2"/>
  <c r="E74" i="2" s="1"/>
  <c r="C68" i="2"/>
  <c r="C74" i="2" s="1"/>
  <c r="AN4" i="2" l="1"/>
  <c r="AN19" i="2"/>
  <c r="W75" i="2"/>
  <c r="K75" i="2"/>
  <c r="AN56" i="2"/>
  <c r="I75" i="2"/>
  <c r="S75" i="2"/>
  <c r="AN52" i="2"/>
  <c r="E75" i="2"/>
  <c r="AN9" i="2"/>
  <c r="C75" i="2"/>
  <c r="AG75" i="2"/>
  <c r="AE75" i="2"/>
  <c r="AA75" i="2"/>
  <c r="Y75" i="2"/>
  <c r="AN29" i="2"/>
  <c r="Q75" i="2"/>
  <c r="M75" i="2"/>
  <c r="AN69" i="2"/>
  <c r="AN44" i="2"/>
  <c r="AL68" i="2"/>
  <c r="AL74" i="2" s="1"/>
  <c r="AN14" i="2"/>
  <c r="AC75" i="2"/>
  <c r="O75" i="2"/>
  <c r="G75" i="2"/>
  <c r="AK75" i="2"/>
  <c r="AI75" i="2"/>
  <c r="AM68" i="2"/>
  <c r="AM74" i="2" s="1"/>
  <c r="AN74" i="2" l="1"/>
  <c r="AN68" i="2"/>
</calcChain>
</file>

<file path=xl/sharedStrings.xml><?xml version="1.0" encoding="utf-8"?>
<sst xmlns="http://schemas.openxmlformats.org/spreadsheetml/2006/main" count="129" uniqueCount="47">
  <si>
    <t>Порода</t>
  </si>
  <si>
    <t>B</t>
  </si>
  <si>
    <t>D</t>
  </si>
  <si>
    <t>A</t>
  </si>
  <si>
    <t>C</t>
  </si>
  <si>
    <t>Боринське</t>
  </si>
  <si>
    <t>Буське</t>
  </si>
  <si>
    <t>Рава-Руське</t>
  </si>
  <si>
    <t>Радехівське</t>
  </si>
  <si>
    <t>Самбірське</t>
  </si>
  <si>
    <t>Бродівське</t>
  </si>
  <si>
    <t>Бібрське</t>
  </si>
  <si>
    <t>Дрогобицьке</t>
  </si>
  <si>
    <t>Жовківське</t>
  </si>
  <si>
    <t>Золочівське</t>
  </si>
  <si>
    <t>Львівське
 ЛСНЦ</t>
  </si>
  <si>
    <t>Сколівське</t>
  </si>
  <si>
    <t>Славське</t>
  </si>
  <si>
    <t>Ст.
Самбірське</t>
  </si>
  <si>
    <t>Стрийське</t>
  </si>
  <si>
    <t>Турківське</t>
  </si>
  <si>
    <t>НПП 
СкБескиди</t>
  </si>
  <si>
    <t>вистав
лено</t>
  </si>
  <si>
    <t>% 
продаж</t>
  </si>
  <si>
    <t>прода
но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</si>
  <si>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</si>
  <si>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</si>
  <si>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</si>
  <si>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</si>
  <si>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</si>
  <si>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дуб червон.</t>
  </si>
  <si>
    <t>бук</t>
  </si>
  <si>
    <t>ясен</t>
  </si>
  <si>
    <t>клен</t>
  </si>
  <si>
    <t>граб</t>
  </si>
  <si>
    <t>береза</t>
  </si>
  <si>
    <t>вільха</t>
  </si>
  <si>
    <t>осика</t>
  </si>
  <si>
    <t>липа</t>
  </si>
  <si>
    <t>Дровяна</t>
  </si>
  <si>
    <t>хвоя</t>
  </si>
  <si>
    <t>твердолистяна</t>
  </si>
  <si>
    <t>мяколистяна</t>
  </si>
  <si>
    <t>Ділова</t>
  </si>
  <si>
    <t xml:space="preserve">Львівське </t>
  </si>
  <si>
    <t>Прода                                                                                                     
но
19/03/
2021</t>
  </si>
  <si>
    <t>Обсяги лісопродукції (куб.м.), виставленої та проданої на загальних ОСНОВНИХ електронних торгах  (19-03-2021)   заготівлі ІІ кварталу   2021 р.                                                                                                                                                                                                                                                                                                                                                                                  
  підприємствами Львівського ОУЛМГ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</si>
</sst>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0.0"/>
  </numFmts>
  <fonts count="34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Garamond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4"/>
      <name val="Arial Narrow"/>
      <family val="2"/>
      <charset val="204"/>
    </font>
    <font>
      <sz val="13"/>
      <name val="Arial Narrow"/>
      <family val="2"/>
      <charset val="204"/>
    </font>
    <font>
      <b/>
      <sz val="13"/>
      <color indexed="10"/>
      <name val="Arial Narrow"/>
      <family val="2"/>
      <charset val="204"/>
    </font>
    <font>
      <b/>
      <sz val="12"/>
      <name val="Arial Narrow"/>
      <family val="2"/>
      <charset val="204"/>
    </font>
    <font>
      <sz val="14"/>
      <name val="Arial Narrow"/>
      <family val="2"/>
      <charset val="204"/>
    </font>
    <font>
      <b/>
      <sz val="16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2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21" fillId="0" borderId="0"/>
    <xf numFmtId="0" fontId="12" fillId="0" borderId="0"/>
    <xf numFmtId="0" fontId="20" fillId="0" borderId="0"/>
    <xf numFmtId="0" fontId="23" fillId="0" borderId="0"/>
    <xf numFmtId="0" fontId="19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21" fillId="14" borderId="9" applyNumberFormat="0" applyFont="0" applyAlignment="0" applyProtection="0"/>
    <xf numFmtId="0" fontId="15" fillId="0" borderId="6" applyNumberFormat="0" applyFill="0" applyAlignment="0" applyProtection="0"/>
    <xf numFmtId="0" fontId="16" fillId="0" borderId="0" applyNumberForma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7" fillId="3" borderId="0" applyNumberFormat="0" applyBorder="0" applyAlignment="0" applyProtection="0"/>
    <xf numFmtId="0" fontId="22" fillId="0" borderId="0"/>
    <xf numFmtId="0" fontId="21" fillId="0" borderId="0"/>
    <xf numFmtId="0" fontId="22" fillId="0" borderId="0"/>
    <xf numFmtId="0" fontId="24" fillId="0" borderId="0"/>
    <xf numFmtId="0" fontId="23" fillId="0" borderId="0"/>
    <xf numFmtId="0" fontId="25" fillId="0" borderId="0"/>
  </cellStyleXfs>
  <cellXfs count="71">
    <xf numFmtId="0" fontId="0" fillId="0" borderId="0" xfId="0"/>
    <xf numFmtId="0" fontId="0" fillId="0" borderId="0" xfId="0"/>
    <xf numFmtId="0" fontId="25" fillId="17" borderId="14" xfId="41" applyFont="1" applyFill="1" applyBorder="1" applyAlignment="1">
      <alignment horizontal="center" vertical="center" textRotation="90" wrapText="1"/>
    </xf>
    <xf numFmtId="0" fontId="25" fillId="18" borderId="14" xfId="41" applyFont="1" applyFill="1" applyBorder="1" applyAlignment="1">
      <alignment horizontal="center" vertical="center" textRotation="90" wrapText="1"/>
    </xf>
    <xf numFmtId="0" fontId="28" fillId="15" borderId="14" xfId="41" applyFont="1" applyFill="1" applyBorder="1" applyAlignment="1" applyProtection="1">
      <alignment vertical="center"/>
      <protection locked="0"/>
    </xf>
    <xf numFmtId="3" fontId="28" fillId="21" borderId="10" xfId="41" applyNumberFormat="1" applyFont="1" applyFill="1" applyBorder="1" applyAlignment="1">
      <alignment vertical="center"/>
    </xf>
    <xf numFmtId="0" fontId="26" fillId="20" borderId="13" xfId="41" applyFont="1" applyFill="1" applyBorder="1" applyAlignment="1">
      <alignment vertical="center"/>
    </xf>
    <xf numFmtId="0" fontId="29" fillId="0" borderId="14" xfId="41" applyFont="1" applyFill="1" applyBorder="1" applyAlignment="1" applyProtection="1">
      <alignment vertical="center"/>
      <protection locked="0"/>
    </xf>
    <xf numFmtId="3" fontId="30" fillId="0" borderId="10" xfId="41" applyNumberFormat="1" applyFont="1" applyFill="1" applyBorder="1" applyAlignment="1" applyProtection="1">
      <alignment vertical="center"/>
      <protection locked="0"/>
    </xf>
    <xf numFmtId="0" fontId="29" fillId="0" borderId="10" xfId="41" applyFont="1" applyFill="1" applyBorder="1" applyAlignment="1">
      <alignment vertical="center"/>
    </xf>
    <xf numFmtId="0" fontId="29" fillId="0" borderId="13" xfId="41" applyFont="1" applyFill="1" applyBorder="1" applyAlignment="1" applyProtection="1">
      <alignment vertical="center"/>
      <protection locked="0"/>
    </xf>
    <xf numFmtId="0" fontId="29" fillId="0" borderId="10" xfId="41" applyFont="1" applyFill="1" applyBorder="1" applyAlignment="1" applyProtection="1">
      <alignment vertical="center"/>
      <protection locked="0"/>
    </xf>
    <xf numFmtId="3" fontId="29" fillId="21" borderId="10" xfId="41" applyNumberFormat="1" applyFont="1" applyFill="1" applyBorder="1" applyAlignment="1">
      <alignment vertical="center"/>
    </xf>
    <xf numFmtId="0" fontId="28" fillId="15" borderId="12" xfId="41" applyFont="1" applyFill="1" applyBorder="1" applyAlignment="1" applyProtection="1">
      <alignment vertical="center"/>
      <protection locked="0"/>
    </xf>
    <xf numFmtId="0" fontId="29" fillId="0" borderId="12" xfId="41" applyFont="1" applyFill="1" applyBorder="1" applyAlignment="1" applyProtection="1">
      <alignment vertical="center"/>
      <protection locked="0"/>
    </xf>
    <xf numFmtId="0" fontId="0" fillId="0" borderId="10" xfId="0" applyBorder="1"/>
    <xf numFmtId="0" fontId="28" fillId="15" borderId="10" xfId="41" applyFont="1" applyFill="1" applyBorder="1" applyAlignment="1" applyProtection="1">
      <alignment vertical="center"/>
      <protection locked="0"/>
    </xf>
    <xf numFmtId="3" fontId="30" fillId="0" borderId="10" xfId="41" quotePrefix="1" applyNumberFormat="1" applyFont="1" applyFill="1" applyBorder="1" applyAlignment="1" applyProtection="1">
      <alignment vertical="center"/>
      <protection locked="0"/>
    </xf>
    <xf numFmtId="3" fontId="28" fillId="15" borderId="10" xfId="41" applyNumberFormat="1" applyFont="1" applyFill="1" applyBorder="1" applyAlignment="1" applyProtection="1">
      <alignment vertical="center"/>
      <protection locked="0"/>
    </xf>
    <xf numFmtId="3" fontId="28" fillId="22" borderId="11" xfId="41" applyNumberFormat="1" applyFont="1" applyFill="1" applyBorder="1" applyAlignment="1">
      <alignment vertical="center"/>
    </xf>
    <xf numFmtId="0" fontId="18" fillId="23" borderId="11" xfId="0" applyFont="1" applyFill="1" applyBorder="1"/>
    <xf numFmtId="0" fontId="0" fillId="0" borderId="21" xfId="0" applyBorder="1"/>
    <xf numFmtId="3" fontId="32" fillId="0" borderId="21" xfId="0" applyNumberFormat="1" applyFont="1" applyFill="1" applyBorder="1"/>
    <xf numFmtId="3" fontId="18" fillId="16" borderId="22" xfId="0" applyNumberFormat="1" applyFont="1" applyFill="1" applyBorder="1"/>
    <xf numFmtId="165" fontId="0" fillId="0" borderId="0" xfId="0" applyNumberFormat="1" applyAlignment="1"/>
    <xf numFmtId="3" fontId="0" fillId="0" borderId="0" xfId="0" applyNumberFormat="1"/>
    <xf numFmtId="0" fontId="8" fillId="0" borderId="0" xfId="0" applyFont="1"/>
    <xf numFmtId="0" fontId="0" fillId="0" borderId="0" xfId="0" applyAlignment="1"/>
    <xf numFmtId="165" fontId="18" fillId="23" borderId="20" xfId="0" applyNumberFormat="1" applyFont="1" applyFill="1" applyBorder="1"/>
    <xf numFmtId="165" fontId="18" fillId="23" borderId="23" xfId="0" applyNumberFormat="1" applyFont="1" applyFill="1" applyBorder="1"/>
    <xf numFmtId="165" fontId="0" fillId="0" borderId="0" xfId="0" applyNumberFormat="1"/>
    <xf numFmtId="0" fontId="8" fillId="0" borderId="22" xfId="0" applyFont="1" applyBorder="1" applyAlignment="1">
      <alignment horizontal="center"/>
    </xf>
    <xf numFmtId="0" fontId="0" fillId="0" borderId="0" xfId="0" applyBorder="1"/>
    <xf numFmtId="165" fontId="28" fillId="0" borderId="27" xfId="41" applyNumberFormat="1" applyFont="1" applyBorder="1" applyAlignment="1">
      <alignment vertical="center"/>
    </xf>
    <xf numFmtId="165" fontId="28" fillId="0" borderId="28" xfId="41" applyNumberFormat="1" applyFont="1" applyBorder="1" applyAlignment="1">
      <alignment vertical="center"/>
    </xf>
    <xf numFmtId="4" fontId="28" fillId="0" borderId="29" xfId="41" applyNumberFormat="1" applyFont="1" applyBorder="1" applyAlignment="1">
      <alignment vertical="center"/>
    </xf>
    <xf numFmtId="165" fontId="18" fillId="23" borderId="29" xfId="0" applyNumberFormat="1" applyFont="1" applyFill="1" applyBorder="1"/>
    <xf numFmtId="0" fontId="0" fillId="0" borderId="13" xfId="0" applyBorder="1"/>
    <xf numFmtId="3" fontId="32" fillId="0" borderId="13" xfId="0" applyNumberFormat="1" applyFont="1" applyFill="1" applyBorder="1"/>
    <xf numFmtId="0" fontId="28" fillId="15" borderId="32" xfId="41" applyFont="1" applyFill="1" applyBorder="1" applyAlignment="1">
      <alignment vertical="center"/>
    </xf>
    <xf numFmtId="3" fontId="28" fillId="18" borderId="19" xfId="41" applyNumberFormat="1" applyFont="1" applyFill="1" applyBorder="1" applyAlignment="1">
      <alignment vertical="center"/>
    </xf>
    <xf numFmtId="0" fontId="26" fillId="20" borderId="32" xfId="41" applyFont="1" applyFill="1" applyBorder="1" applyAlignment="1">
      <alignment vertical="center"/>
    </xf>
    <xf numFmtId="3" fontId="29" fillId="18" borderId="19" xfId="41" applyNumberFormat="1" applyFont="1" applyFill="1" applyBorder="1" applyAlignment="1">
      <alignment vertical="center"/>
    </xf>
    <xf numFmtId="0" fontId="28" fillId="15" borderId="33" xfId="41" applyFont="1" applyFill="1" applyBorder="1" applyAlignment="1">
      <alignment vertical="center"/>
    </xf>
    <xf numFmtId="0" fontId="28" fillId="15" borderId="33" xfId="41" applyFont="1" applyFill="1" applyBorder="1" applyAlignment="1">
      <alignment vertical="center" wrapText="1"/>
    </xf>
    <xf numFmtId="0" fontId="26" fillId="20" borderId="33" xfId="41" applyFont="1" applyFill="1" applyBorder="1" applyAlignment="1">
      <alignment vertical="center"/>
    </xf>
    <xf numFmtId="0" fontId="28" fillId="16" borderId="34" xfId="41" applyFont="1" applyFill="1" applyBorder="1" applyAlignment="1">
      <alignment vertical="center"/>
    </xf>
    <xf numFmtId="3" fontId="28" fillId="22" borderId="20" xfId="41" applyNumberFormat="1" applyFont="1" applyFill="1" applyBorder="1" applyAlignment="1">
      <alignment vertical="center"/>
    </xf>
    <xf numFmtId="0" fontId="31" fillId="23" borderId="34" xfId="41" applyFont="1" applyFill="1" applyBorder="1" applyAlignment="1">
      <alignment vertical="center"/>
    </xf>
    <xf numFmtId="0" fontId="18" fillId="23" borderId="20" xfId="0" applyFont="1" applyFill="1" applyBorder="1"/>
    <xf numFmtId="0" fontId="26" fillId="20" borderId="35" xfId="41" applyFont="1" applyFill="1" applyBorder="1" applyAlignment="1">
      <alignment vertical="center"/>
    </xf>
    <xf numFmtId="3" fontId="32" fillId="0" borderId="36" xfId="0" applyNumberFormat="1" applyFont="1" applyFill="1" applyBorder="1"/>
    <xf numFmtId="0" fontId="26" fillId="20" borderId="37" xfId="41" applyFont="1" applyFill="1" applyBorder="1" applyAlignment="1">
      <alignment vertical="center"/>
    </xf>
    <xf numFmtId="0" fontId="0" fillId="0" borderId="22" xfId="0" applyBorder="1"/>
    <xf numFmtId="0" fontId="22" fillId="0" borderId="22" xfId="0" applyFont="1" applyBorder="1"/>
    <xf numFmtId="3" fontId="32" fillId="0" borderId="38" xfId="0" applyNumberFormat="1" applyFont="1" applyFill="1" applyBorder="1"/>
    <xf numFmtId="3" fontId="32" fillId="0" borderId="39" xfId="0" applyNumberFormat="1" applyFont="1" applyFill="1" applyBorder="1"/>
    <xf numFmtId="0" fontId="27" fillId="17" borderId="16" xfId="41" applyFont="1" applyFill="1" applyBorder="1" applyAlignment="1">
      <alignment horizontal="center" vertical="center" wrapText="1"/>
    </xf>
    <xf numFmtId="0" fontId="27" fillId="17" borderId="17" xfId="41" applyFont="1" applyFill="1" applyBorder="1" applyAlignment="1">
      <alignment horizontal="center" vertical="center" wrapText="1"/>
    </xf>
    <xf numFmtId="0" fontId="26" fillId="0" borderId="30" xfId="41" applyFont="1" applyBorder="1" applyAlignment="1">
      <alignment horizontal="center" vertical="center" wrapText="1"/>
    </xf>
    <xf numFmtId="0" fontId="26" fillId="0" borderId="32" xfId="41" applyFont="1" applyBorder="1" applyAlignment="1">
      <alignment horizontal="center" vertical="center" wrapText="1"/>
    </xf>
    <xf numFmtId="0" fontId="25" fillId="17" borderId="16" xfId="41" applyFont="1" applyFill="1" applyBorder="1" applyAlignment="1">
      <alignment horizontal="center" vertical="center" wrapText="1"/>
    </xf>
    <xf numFmtId="0" fontId="25" fillId="17" borderId="17" xfId="41" applyFont="1" applyFill="1" applyBorder="1" applyAlignment="1">
      <alignment horizontal="center" vertical="center" wrapText="1"/>
    </xf>
    <xf numFmtId="0" fontId="33" fillId="0" borderId="24" xfId="41" applyFont="1" applyBorder="1" applyAlignment="1">
      <alignment horizontal="center" wrapText="1"/>
    </xf>
    <xf numFmtId="0" fontId="33" fillId="0" borderId="0" xfId="41" applyFont="1" applyBorder="1" applyAlignment="1">
      <alignment horizontal="center" wrapText="1"/>
    </xf>
    <xf numFmtId="0" fontId="25" fillId="17" borderId="15" xfId="41" applyFont="1" applyFill="1" applyBorder="1" applyAlignment="1">
      <alignment horizontal="center" vertical="center" textRotation="90" wrapText="1"/>
    </xf>
    <xf numFmtId="0" fontId="25" fillId="17" borderId="13" xfId="41" applyFont="1" applyFill="1" applyBorder="1" applyAlignment="1">
      <alignment horizontal="center" vertical="center" textRotation="90" wrapText="1"/>
    </xf>
    <xf numFmtId="0" fontId="25" fillId="18" borderId="31" xfId="41" applyFont="1" applyFill="1" applyBorder="1" applyAlignment="1">
      <alignment horizontal="center" vertical="center" wrapText="1"/>
    </xf>
    <xf numFmtId="0" fontId="21" fillId="0" borderId="18" xfId="0" applyFont="1" applyBorder="1"/>
    <xf numFmtId="0" fontId="25" fillId="19" borderId="25" xfId="41" applyFont="1" applyFill="1" applyBorder="1" applyAlignment="1">
      <alignment horizontal="center" vertical="center" wrapText="1"/>
    </xf>
    <xf numFmtId="0" fontId="25" fillId="19" borderId="26" xfId="41" applyFont="1" applyFill="1" applyBorder="1" applyAlignment="1">
      <alignment horizontal="center" vertical="center" wrapText="1"/>
    </xf>
  </cellXfs>
  <cellStyles count="42">
    <cellStyle name="Excel Built-in Normal" xfId="1"/>
    <cellStyle name="Normal" xfId="40"/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" xfId="11" builtinId="16" customBuiltin="1"/>
    <cellStyle name="Заголовок 1 2" xfId="12"/>
    <cellStyle name="Заголовок 2" xfId="13" builtinId="17" customBuiltin="1"/>
    <cellStyle name="Заголовок 2 2" xfId="14"/>
    <cellStyle name="Заголовок 3" xfId="15" builtinId="18" customBuiltin="1"/>
    <cellStyle name="Заголовок 3 2" xfId="16"/>
    <cellStyle name="Заголовок 4" xfId="17" builtinId="19" customBuiltin="1"/>
    <cellStyle name="Заголовок 4 2" xfId="18"/>
    <cellStyle name="Звичайний" xfId="0" builtinId="0"/>
    <cellStyle name="Звичайний 2" xfId="36"/>
    <cellStyle name="Звичайний_Аркуш1_1" xfId="41"/>
    <cellStyle name="Итог 2" xfId="19"/>
    <cellStyle name="Контрольная ячейка 2" xfId="20"/>
    <cellStyle name="Название 2" xfId="21"/>
    <cellStyle name="Нейтральный 2" xfId="22"/>
    <cellStyle name="Обычный 2" xfId="23"/>
    <cellStyle name="Обычный 2 2" xfId="37"/>
    <cellStyle name="Обычный 2 3" xfId="39"/>
    <cellStyle name="Обычный 3" xfId="24"/>
    <cellStyle name="Обычный 3 2" xfId="25"/>
    <cellStyle name="Обычный 4" xfId="26"/>
    <cellStyle name="Обычный 4 2" xfId="27"/>
    <cellStyle name="Обычный 5" xfId="38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Финансовый 2" xfId="33"/>
    <cellStyle name="Финансовый 3" xfId="34"/>
    <cellStyle name="Хороши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13"/>
  <sheetViews>
    <sheetView tabSelected="1" zoomScale="71" zoomScaleNormal="71" workbookViewId="0">
      <pane xSplit="1" ySplit="3" topLeftCell="B4" activePane="bottomRight" state="frozen"/>
      <selection pane="topRight" activeCell="D1" sqref="D1"/>
      <selection pane="bottomLeft" activeCell="A4" sqref="A4"/>
      <selection pane="bottomRight" activeCell="AC42" sqref="AC42"/>
    </sheetView>
  </sheetViews>
  <sheetFormatPr defaultRowHeight="15" x14ac:dyDescent="0.25"/>
  <cols>
    <col min="1" max="1" width="12" style="1" bestFit="1" customWidth="1"/>
    <col min="2" max="2" width="8.140625" style="1" customWidth="1"/>
    <col min="3" max="3" width="7.85546875" style="1" customWidth="1"/>
    <col min="4" max="4" width="8" style="1" customWidth="1"/>
    <col min="5" max="5" width="8.140625" style="1" customWidth="1"/>
    <col min="6" max="6" width="9.28515625" style="1" customWidth="1"/>
    <col min="7" max="7" width="7.7109375" style="1" customWidth="1"/>
    <col min="8" max="8" width="8" style="1" customWidth="1"/>
    <col min="9" max="9" width="8.28515625" style="1" customWidth="1"/>
    <col min="10" max="11" width="7.7109375" style="1" customWidth="1"/>
    <col min="12" max="12" width="8.85546875" style="1" customWidth="1"/>
    <col min="13" max="13" width="7.42578125" style="1" customWidth="1"/>
    <col min="14" max="14" width="7.7109375" style="1" customWidth="1"/>
    <col min="15" max="15" width="7.5703125" style="1" customWidth="1"/>
    <col min="16" max="16" width="7.42578125" style="1" customWidth="1"/>
    <col min="17" max="17" width="7.85546875" style="1" customWidth="1"/>
    <col min="18" max="19" width="7.5703125" style="1" customWidth="1"/>
    <col min="20" max="20" width="7.7109375" style="1" customWidth="1"/>
    <col min="21" max="21" width="7.85546875" style="1" customWidth="1"/>
    <col min="22" max="22" width="7.7109375" style="1" customWidth="1"/>
    <col min="23" max="23" width="7.5703125" style="1" customWidth="1"/>
    <col min="24" max="24" width="7.42578125" style="1" customWidth="1"/>
    <col min="25" max="25" width="8.28515625" style="1" customWidth="1"/>
    <col min="26" max="26" width="8.5703125" style="1" customWidth="1"/>
    <col min="27" max="27" width="8.140625" style="1" customWidth="1"/>
    <col min="28" max="28" width="8" style="1" customWidth="1"/>
    <col min="29" max="29" width="7.7109375" style="1" customWidth="1"/>
    <col min="30" max="30" width="8" style="1" customWidth="1"/>
    <col min="31" max="31" width="8.28515625" style="1" customWidth="1"/>
    <col min="32" max="32" width="8.7109375" style="1" customWidth="1"/>
    <col min="33" max="33" width="7.5703125" style="1" customWidth="1"/>
    <col min="34" max="34" width="8.140625" style="1" customWidth="1"/>
    <col min="35" max="36" width="7.85546875" style="1" customWidth="1"/>
    <col min="37" max="37" width="6.5703125" style="1" customWidth="1"/>
    <col min="38" max="38" width="9" style="1" customWidth="1"/>
    <col min="39" max="39" width="9.7109375" style="1" customWidth="1"/>
    <col min="40" max="40" width="10.140625" style="1" customWidth="1"/>
    <col min="41" max="254" width="9.140625" style="1"/>
    <col min="255" max="255" width="4" style="1" customWidth="1"/>
    <col min="256" max="256" width="27.140625" style="1" customWidth="1"/>
    <col min="257" max="257" width="12" style="1" bestFit="1" customWidth="1"/>
    <col min="258" max="258" width="6.5703125" style="1" customWidth="1"/>
    <col min="259" max="259" width="7.85546875" style="1" customWidth="1"/>
    <col min="260" max="260" width="7" style="1" customWidth="1"/>
    <col min="261" max="263" width="6.5703125" style="1" customWidth="1"/>
    <col min="264" max="264" width="8" style="1" customWidth="1"/>
    <col min="265" max="282" width="6.5703125" style="1" customWidth="1"/>
    <col min="283" max="283" width="7.28515625" style="1" customWidth="1"/>
    <col min="284" max="284" width="8" style="1" customWidth="1"/>
    <col min="285" max="285" width="7.7109375" style="1" customWidth="1"/>
    <col min="286" max="293" width="6.5703125" style="1" customWidth="1"/>
    <col min="294" max="294" width="9" style="1" customWidth="1"/>
    <col min="295" max="295" width="9.7109375" style="1" customWidth="1"/>
    <col min="296" max="296" width="7.28515625" style="1" bestFit="1" customWidth="1"/>
    <col min="297" max="510" width="9.140625" style="1"/>
    <col min="511" max="511" width="4" style="1" customWidth="1"/>
    <col min="512" max="512" width="27.140625" style="1" customWidth="1"/>
    <col min="513" max="513" width="12" style="1" bestFit="1" customWidth="1"/>
    <col min="514" max="514" width="6.5703125" style="1" customWidth="1"/>
    <col min="515" max="515" width="7.85546875" style="1" customWidth="1"/>
    <col min="516" max="516" width="7" style="1" customWidth="1"/>
    <col min="517" max="519" width="6.5703125" style="1" customWidth="1"/>
    <col min="520" max="520" width="8" style="1" customWidth="1"/>
    <col min="521" max="538" width="6.5703125" style="1" customWidth="1"/>
    <col min="539" max="539" width="7.28515625" style="1" customWidth="1"/>
    <col min="540" max="540" width="8" style="1" customWidth="1"/>
    <col min="541" max="541" width="7.7109375" style="1" customWidth="1"/>
    <col min="542" max="549" width="6.5703125" style="1" customWidth="1"/>
    <col min="550" max="550" width="9" style="1" customWidth="1"/>
    <col min="551" max="551" width="9.7109375" style="1" customWidth="1"/>
    <col min="552" max="552" width="7.28515625" style="1" bestFit="1" customWidth="1"/>
    <col min="553" max="766" width="9.140625" style="1"/>
    <col min="767" max="767" width="4" style="1" customWidth="1"/>
    <col min="768" max="768" width="27.140625" style="1" customWidth="1"/>
    <col min="769" max="769" width="12" style="1" bestFit="1" customWidth="1"/>
    <col min="770" max="770" width="6.5703125" style="1" customWidth="1"/>
    <col min="771" max="771" width="7.85546875" style="1" customWidth="1"/>
    <col min="772" max="772" width="7" style="1" customWidth="1"/>
    <col min="773" max="775" width="6.5703125" style="1" customWidth="1"/>
    <col min="776" max="776" width="8" style="1" customWidth="1"/>
    <col min="777" max="794" width="6.5703125" style="1" customWidth="1"/>
    <col min="795" max="795" width="7.28515625" style="1" customWidth="1"/>
    <col min="796" max="796" width="8" style="1" customWidth="1"/>
    <col min="797" max="797" width="7.7109375" style="1" customWidth="1"/>
    <col min="798" max="805" width="6.5703125" style="1" customWidth="1"/>
    <col min="806" max="806" width="9" style="1" customWidth="1"/>
    <col min="807" max="807" width="9.7109375" style="1" customWidth="1"/>
    <col min="808" max="808" width="7.28515625" style="1" bestFit="1" customWidth="1"/>
    <col min="809" max="1022" width="9.140625" style="1"/>
    <col min="1023" max="1023" width="4" style="1" customWidth="1"/>
    <col min="1024" max="1024" width="27.140625" style="1" customWidth="1"/>
    <col min="1025" max="1025" width="12" style="1" bestFit="1" customWidth="1"/>
    <col min="1026" max="1026" width="6.5703125" style="1" customWidth="1"/>
    <col min="1027" max="1027" width="7.85546875" style="1" customWidth="1"/>
    <col min="1028" max="1028" width="7" style="1" customWidth="1"/>
    <col min="1029" max="1031" width="6.5703125" style="1" customWidth="1"/>
    <col min="1032" max="1032" width="8" style="1" customWidth="1"/>
    <col min="1033" max="1050" width="6.5703125" style="1" customWidth="1"/>
    <col min="1051" max="1051" width="7.28515625" style="1" customWidth="1"/>
    <col min="1052" max="1052" width="8" style="1" customWidth="1"/>
    <col min="1053" max="1053" width="7.7109375" style="1" customWidth="1"/>
    <col min="1054" max="1061" width="6.5703125" style="1" customWidth="1"/>
    <col min="1062" max="1062" width="9" style="1" customWidth="1"/>
    <col min="1063" max="1063" width="9.7109375" style="1" customWidth="1"/>
    <col min="1064" max="1064" width="7.28515625" style="1" bestFit="1" customWidth="1"/>
    <col min="1065" max="1278" width="9.140625" style="1"/>
    <col min="1279" max="1279" width="4" style="1" customWidth="1"/>
    <col min="1280" max="1280" width="27.140625" style="1" customWidth="1"/>
    <col min="1281" max="1281" width="12" style="1" bestFit="1" customWidth="1"/>
    <col min="1282" max="1282" width="6.5703125" style="1" customWidth="1"/>
    <col min="1283" max="1283" width="7.85546875" style="1" customWidth="1"/>
    <col min="1284" max="1284" width="7" style="1" customWidth="1"/>
    <col min="1285" max="1287" width="6.5703125" style="1" customWidth="1"/>
    <col min="1288" max="1288" width="8" style="1" customWidth="1"/>
    <col min="1289" max="1306" width="6.5703125" style="1" customWidth="1"/>
    <col min="1307" max="1307" width="7.28515625" style="1" customWidth="1"/>
    <col min="1308" max="1308" width="8" style="1" customWidth="1"/>
    <col min="1309" max="1309" width="7.7109375" style="1" customWidth="1"/>
    <col min="1310" max="1317" width="6.5703125" style="1" customWidth="1"/>
    <col min="1318" max="1318" width="9" style="1" customWidth="1"/>
    <col min="1319" max="1319" width="9.7109375" style="1" customWidth="1"/>
    <col min="1320" max="1320" width="7.28515625" style="1" bestFit="1" customWidth="1"/>
    <col min="1321" max="1534" width="9.140625" style="1"/>
    <col min="1535" max="1535" width="4" style="1" customWidth="1"/>
    <col min="1536" max="1536" width="27.140625" style="1" customWidth="1"/>
    <col min="1537" max="1537" width="12" style="1" bestFit="1" customWidth="1"/>
    <col min="1538" max="1538" width="6.5703125" style="1" customWidth="1"/>
    <col min="1539" max="1539" width="7.85546875" style="1" customWidth="1"/>
    <col min="1540" max="1540" width="7" style="1" customWidth="1"/>
    <col min="1541" max="1543" width="6.5703125" style="1" customWidth="1"/>
    <col min="1544" max="1544" width="8" style="1" customWidth="1"/>
    <col min="1545" max="1562" width="6.5703125" style="1" customWidth="1"/>
    <col min="1563" max="1563" width="7.28515625" style="1" customWidth="1"/>
    <col min="1564" max="1564" width="8" style="1" customWidth="1"/>
    <col min="1565" max="1565" width="7.7109375" style="1" customWidth="1"/>
    <col min="1566" max="1573" width="6.5703125" style="1" customWidth="1"/>
    <col min="1574" max="1574" width="9" style="1" customWidth="1"/>
    <col min="1575" max="1575" width="9.7109375" style="1" customWidth="1"/>
    <col min="1576" max="1576" width="7.28515625" style="1" bestFit="1" customWidth="1"/>
    <col min="1577" max="1790" width="9.140625" style="1"/>
    <col min="1791" max="1791" width="4" style="1" customWidth="1"/>
    <col min="1792" max="1792" width="27.140625" style="1" customWidth="1"/>
    <col min="1793" max="1793" width="12" style="1" bestFit="1" customWidth="1"/>
    <col min="1794" max="1794" width="6.5703125" style="1" customWidth="1"/>
    <col min="1795" max="1795" width="7.85546875" style="1" customWidth="1"/>
    <col min="1796" max="1796" width="7" style="1" customWidth="1"/>
    <col min="1797" max="1799" width="6.5703125" style="1" customWidth="1"/>
    <col min="1800" max="1800" width="8" style="1" customWidth="1"/>
    <col min="1801" max="1818" width="6.5703125" style="1" customWidth="1"/>
    <col min="1819" max="1819" width="7.28515625" style="1" customWidth="1"/>
    <col min="1820" max="1820" width="8" style="1" customWidth="1"/>
    <col min="1821" max="1821" width="7.7109375" style="1" customWidth="1"/>
    <col min="1822" max="1829" width="6.5703125" style="1" customWidth="1"/>
    <col min="1830" max="1830" width="9" style="1" customWidth="1"/>
    <col min="1831" max="1831" width="9.7109375" style="1" customWidth="1"/>
    <col min="1832" max="1832" width="7.28515625" style="1" bestFit="1" customWidth="1"/>
    <col min="1833" max="2046" width="9.140625" style="1"/>
    <col min="2047" max="2047" width="4" style="1" customWidth="1"/>
    <col min="2048" max="2048" width="27.140625" style="1" customWidth="1"/>
    <col min="2049" max="2049" width="12" style="1" bestFit="1" customWidth="1"/>
    <col min="2050" max="2050" width="6.5703125" style="1" customWidth="1"/>
    <col min="2051" max="2051" width="7.85546875" style="1" customWidth="1"/>
    <col min="2052" max="2052" width="7" style="1" customWidth="1"/>
    <col min="2053" max="2055" width="6.5703125" style="1" customWidth="1"/>
    <col min="2056" max="2056" width="8" style="1" customWidth="1"/>
    <col min="2057" max="2074" width="6.5703125" style="1" customWidth="1"/>
    <col min="2075" max="2075" width="7.28515625" style="1" customWidth="1"/>
    <col min="2076" max="2076" width="8" style="1" customWidth="1"/>
    <col min="2077" max="2077" width="7.7109375" style="1" customWidth="1"/>
    <col min="2078" max="2085" width="6.5703125" style="1" customWidth="1"/>
    <col min="2086" max="2086" width="9" style="1" customWidth="1"/>
    <col min="2087" max="2087" width="9.7109375" style="1" customWidth="1"/>
    <col min="2088" max="2088" width="7.28515625" style="1" bestFit="1" customWidth="1"/>
    <col min="2089" max="2302" width="9.140625" style="1"/>
    <col min="2303" max="2303" width="4" style="1" customWidth="1"/>
    <col min="2304" max="2304" width="27.140625" style="1" customWidth="1"/>
    <col min="2305" max="2305" width="12" style="1" bestFit="1" customWidth="1"/>
    <col min="2306" max="2306" width="6.5703125" style="1" customWidth="1"/>
    <col min="2307" max="2307" width="7.85546875" style="1" customWidth="1"/>
    <col min="2308" max="2308" width="7" style="1" customWidth="1"/>
    <col min="2309" max="2311" width="6.5703125" style="1" customWidth="1"/>
    <col min="2312" max="2312" width="8" style="1" customWidth="1"/>
    <col min="2313" max="2330" width="6.5703125" style="1" customWidth="1"/>
    <col min="2331" max="2331" width="7.28515625" style="1" customWidth="1"/>
    <col min="2332" max="2332" width="8" style="1" customWidth="1"/>
    <col min="2333" max="2333" width="7.7109375" style="1" customWidth="1"/>
    <col min="2334" max="2341" width="6.5703125" style="1" customWidth="1"/>
    <col min="2342" max="2342" width="9" style="1" customWidth="1"/>
    <col min="2343" max="2343" width="9.7109375" style="1" customWidth="1"/>
    <col min="2344" max="2344" width="7.28515625" style="1" bestFit="1" customWidth="1"/>
    <col min="2345" max="2558" width="9.140625" style="1"/>
    <col min="2559" max="2559" width="4" style="1" customWidth="1"/>
    <col min="2560" max="2560" width="27.140625" style="1" customWidth="1"/>
    <col min="2561" max="2561" width="12" style="1" bestFit="1" customWidth="1"/>
    <col min="2562" max="2562" width="6.5703125" style="1" customWidth="1"/>
    <col min="2563" max="2563" width="7.85546875" style="1" customWidth="1"/>
    <col min="2564" max="2564" width="7" style="1" customWidth="1"/>
    <col min="2565" max="2567" width="6.5703125" style="1" customWidth="1"/>
    <col min="2568" max="2568" width="8" style="1" customWidth="1"/>
    <col min="2569" max="2586" width="6.5703125" style="1" customWidth="1"/>
    <col min="2587" max="2587" width="7.28515625" style="1" customWidth="1"/>
    <col min="2588" max="2588" width="8" style="1" customWidth="1"/>
    <col min="2589" max="2589" width="7.7109375" style="1" customWidth="1"/>
    <col min="2590" max="2597" width="6.5703125" style="1" customWidth="1"/>
    <col min="2598" max="2598" width="9" style="1" customWidth="1"/>
    <col min="2599" max="2599" width="9.7109375" style="1" customWidth="1"/>
    <col min="2600" max="2600" width="7.28515625" style="1" bestFit="1" customWidth="1"/>
    <col min="2601" max="2814" width="9.140625" style="1"/>
    <col min="2815" max="2815" width="4" style="1" customWidth="1"/>
    <col min="2816" max="2816" width="27.140625" style="1" customWidth="1"/>
    <col min="2817" max="2817" width="12" style="1" bestFit="1" customWidth="1"/>
    <col min="2818" max="2818" width="6.5703125" style="1" customWidth="1"/>
    <col min="2819" max="2819" width="7.85546875" style="1" customWidth="1"/>
    <col min="2820" max="2820" width="7" style="1" customWidth="1"/>
    <col min="2821" max="2823" width="6.5703125" style="1" customWidth="1"/>
    <col min="2824" max="2824" width="8" style="1" customWidth="1"/>
    <col min="2825" max="2842" width="6.5703125" style="1" customWidth="1"/>
    <col min="2843" max="2843" width="7.28515625" style="1" customWidth="1"/>
    <col min="2844" max="2844" width="8" style="1" customWidth="1"/>
    <col min="2845" max="2845" width="7.7109375" style="1" customWidth="1"/>
    <col min="2846" max="2853" width="6.5703125" style="1" customWidth="1"/>
    <col min="2854" max="2854" width="9" style="1" customWidth="1"/>
    <col min="2855" max="2855" width="9.7109375" style="1" customWidth="1"/>
    <col min="2856" max="2856" width="7.28515625" style="1" bestFit="1" customWidth="1"/>
    <col min="2857" max="3070" width="9.140625" style="1"/>
    <col min="3071" max="3071" width="4" style="1" customWidth="1"/>
    <col min="3072" max="3072" width="27.140625" style="1" customWidth="1"/>
    <col min="3073" max="3073" width="12" style="1" bestFit="1" customWidth="1"/>
    <col min="3074" max="3074" width="6.5703125" style="1" customWidth="1"/>
    <col min="3075" max="3075" width="7.85546875" style="1" customWidth="1"/>
    <col min="3076" max="3076" width="7" style="1" customWidth="1"/>
    <col min="3077" max="3079" width="6.5703125" style="1" customWidth="1"/>
    <col min="3080" max="3080" width="8" style="1" customWidth="1"/>
    <col min="3081" max="3098" width="6.5703125" style="1" customWidth="1"/>
    <col min="3099" max="3099" width="7.28515625" style="1" customWidth="1"/>
    <col min="3100" max="3100" width="8" style="1" customWidth="1"/>
    <col min="3101" max="3101" width="7.7109375" style="1" customWidth="1"/>
    <col min="3102" max="3109" width="6.5703125" style="1" customWidth="1"/>
    <col min="3110" max="3110" width="9" style="1" customWidth="1"/>
    <col min="3111" max="3111" width="9.7109375" style="1" customWidth="1"/>
    <col min="3112" max="3112" width="7.28515625" style="1" bestFit="1" customWidth="1"/>
    <col min="3113" max="3326" width="9.140625" style="1"/>
    <col min="3327" max="3327" width="4" style="1" customWidth="1"/>
    <col min="3328" max="3328" width="27.140625" style="1" customWidth="1"/>
    <col min="3329" max="3329" width="12" style="1" bestFit="1" customWidth="1"/>
    <col min="3330" max="3330" width="6.5703125" style="1" customWidth="1"/>
    <col min="3331" max="3331" width="7.85546875" style="1" customWidth="1"/>
    <col min="3332" max="3332" width="7" style="1" customWidth="1"/>
    <col min="3333" max="3335" width="6.5703125" style="1" customWidth="1"/>
    <col min="3336" max="3336" width="8" style="1" customWidth="1"/>
    <col min="3337" max="3354" width="6.5703125" style="1" customWidth="1"/>
    <col min="3355" max="3355" width="7.28515625" style="1" customWidth="1"/>
    <col min="3356" max="3356" width="8" style="1" customWidth="1"/>
    <col min="3357" max="3357" width="7.7109375" style="1" customWidth="1"/>
    <col min="3358" max="3365" width="6.5703125" style="1" customWidth="1"/>
    <col min="3366" max="3366" width="9" style="1" customWidth="1"/>
    <col min="3367" max="3367" width="9.7109375" style="1" customWidth="1"/>
    <col min="3368" max="3368" width="7.28515625" style="1" bestFit="1" customWidth="1"/>
    <col min="3369" max="3582" width="9.140625" style="1"/>
    <col min="3583" max="3583" width="4" style="1" customWidth="1"/>
    <col min="3584" max="3584" width="27.140625" style="1" customWidth="1"/>
    <col min="3585" max="3585" width="12" style="1" bestFit="1" customWidth="1"/>
    <col min="3586" max="3586" width="6.5703125" style="1" customWidth="1"/>
    <col min="3587" max="3587" width="7.85546875" style="1" customWidth="1"/>
    <col min="3588" max="3588" width="7" style="1" customWidth="1"/>
    <col min="3589" max="3591" width="6.5703125" style="1" customWidth="1"/>
    <col min="3592" max="3592" width="8" style="1" customWidth="1"/>
    <col min="3593" max="3610" width="6.5703125" style="1" customWidth="1"/>
    <col min="3611" max="3611" width="7.28515625" style="1" customWidth="1"/>
    <col min="3612" max="3612" width="8" style="1" customWidth="1"/>
    <col min="3613" max="3613" width="7.7109375" style="1" customWidth="1"/>
    <col min="3614" max="3621" width="6.5703125" style="1" customWidth="1"/>
    <col min="3622" max="3622" width="9" style="1" customWidth="1"/>
    <col min="3623" max="3623" width="9.7109375" style="1" customWidth="1"/>
    <col min="3624" max="3624" width="7.28515625" style="1" bestFit="1" customWidth="1"/>
    <col min="3625" max="3838" width="9.140625" style="1"/>
    <col min="3839" max="3839" width="4" style="1" customWidth="1"/>
    <col min="3840" max="3840" width="27.140625" style="1" customWidth="1"/>
    <col min="3841" max="3841" width="12" style="1" bestFit="1" customWidth="1"/>
    <col min="3842" max="3842" width="6.5703125" style="1" customWidth="1"/>
    <col min="3843" max="3843" width="7.85546875" style="1" customWidth="1"/>
    <col min="3844" max="3844" width="7" style="1" customWidth="1"/>
    <col min="3845" max="3847" width="6.5703125" style="1" customWidth="1"/>
    <col min="3848" max="3848" width="8" style="1" customWidth="1"/>
    <col min="3849" max="3866" width="6.5703125" style="1" customWidth="1"/>
    <col min="3867" max="3867" width="7.28515625" style="1" customWidth="1"/>
    <col min="3868" max="3868" width="8" style="1" customWidth="1"/>
    <col min="3869" max="3869" width="7.7109375" style="1" customWidth="1"/>
    <col min="3870" max="3877" width="6.5703125" style="1" customWidth="1"/>
    <col min="3878" max="3878" width="9" style="1" customWidth="1"/>
    <col min="3879" max="3879" width="9.7109375" style="1" customWidth="1"/>
    <col min="3880" max="3880" width="7.28515625" style="1" bestFit="1" customWidth="1"/>
    <col min="3881" max="4094" width="9.140625" style="1"/>
    <col min="4095" max="4095" width="4" style="1" customWidth="1"/>
    <col min="4096" max="4096" width="27.140625" style="1" customWidth="1"/>
    <col min="4097" max="4097" width="12" style="1" bestFit="1" customWidth="1"/>
    <col min="4098" max="4098" width="6.5703125" style="1" customWidth="1"/>
    <col min="4099" max="4099" width="7.85546875" style="1" customWidth="1"/>
    <col min="4100" max="4100" width="7" style="1" customWidth="1"/>
    <col min="4101" max="4103" width="6.5703125" style="1" customWidth="1"/>
    <col min="4104" max="4104" width="8" style="1" customWidth="1"/>
    <col min="4105" max="4122" width="6.5703125" style="1" customWidth="1"/>
    <col min="4123" max="4123" width="7.28515625" style="1" customWidth="1"/>
    <col min="4124" max="4124" width="8" style="1" customWidth="1"/>
    <col min="4125" max="4125" width="7.7109375" style="1" customWidth="1"/>
    <col min="4126" max="4133" width="6.5703125" style="1" customWidth="1"/>
    <col min="4134" max="4134" width="9" style="1" customWidth="1"/>
    <col min="4135" max="4135" width="9.7109375" style="1" customWidth="1"/>
    <col min="4136" max="4136" width="7.28515625" style="1" bestFit="1" customWidth="1"/>
    <col min="4137" max="4350" width="9.140625" style="1"/>
    <col min="4351" max="4351" width="4" style="1" customWidth="1"/>
    <col min="4352" max="4352" width="27.140625" style="1" customWidth="1"/>
    <col min="4353" max="4353" width="12" style="1" bestFit="1" customWidth="1"/>
    <col min="4354" max="4354" width="6.5703125" style="1" customWidth="1"/>
    <col min="4355" max="4355" width="7.85546875" style="1" customWidth="1"/>
    <col min="4356" max="4356" width="7" style="1" customWidth="1"/>
    <col min="4357" max="4359" width="6.5703125" style="1" customWidth="1"/>
    <col min="4360" max="4360" width="8" style="1" customWidth="1"/>
    <col min="4361" max="4378" width="6.5703125" style="1" customWidth="1"/>
    <col min="4379" max="4379" width="7.28515625" style="1" customWidth="1"/>
    <col min="4380" max="4380" width="8" style="1" customWidth="1"/>
    <col min="4381" max="4381" width="7.7109375" style="1" customWidth="1"/>
    <col min="4382" max="4389" width="6.5703125" style="1" customWidth="1"/>
    <col min="4390" max="4390" width="9" style="1" customWidth="1"/>
    <col min="4391" max="4391" width="9.7109375" style="1" customWidth="1"/>
    <col min="4392" max="4392" width="7.28515625" style="1" bestFit="1" customWidth="1"/>
    <col min="4393" max="4606" width="9.140625" style="1"/>
    <col min="4607" max="4607" width="4" style="1" customWidth="1"/>
    <col min="4608" max="4608" width="27.140625" style="1" customWidth="1"/>
    <col min="4609" max="4609" width="12" style="1" bestFit="1" customWidth="1"/>
    <col min="4610" max="4610" width="6.5703125" style="1" customWidth="1"/>
    <col min="4611" max="4611" width="7.85546875" style="1" customWidth="1"/>
    <col min="4612" max="4612" width="7" style="1" customWidth="1"/>
    <col min="4613" max="4615" width="6.5703125" style="1" customWidth="1"/>
    <col min="4616" max="4616" width="8" style="1" customWidth="1"/>
    <col min="4617" max="4634" width="6.5703125" style="1" customWidth="1"/>
    <col min="4635" max="4635" width="7.28515625" style="1" customWidth="1"/>
    <col min="4636" max="4636" width="8" style="1" customWidth="1"/>
    <col min="4637" max="4637" width="7.7109375" style="1" customWidth="1"/>
    <col min="4638" max="4645" width="6.5703125" style="1" customWidth="1"/>
    <col min="4646" max="4646" width="9" style="1" customWidth="1"/>
    <col min="4647" max="4647" width="9.7109375" style="1" customWidth="1"/>
    <col min="4648" max="4648" width="7.28515625" style="1" bestFit="1" customWidth="1"/>
    <col min="4649" max="4862" width="9.140625" style="1"/>
    <col min="4863" max="4863" width="4" style="1" customWidth="1"/>
    <col min="4864" max="4864" width="27.140625" style="1" customWidth="1"/>
    <col min="4865" max="4865" width="12" style="1" bestFit="1" customWidth="1"/>
    <col min="4866" max="4866" width="6.5703125" style="1" customWidth="1"/>
    <col min="4867" max="4867" width="7.85546875" style="1" customWidth="1"/>
    <col min="4868" max="4868" width="7" style="1" customWidth="1"/>
    <col min="4869" max="4871" width="6.5703125" style="1" customWidth="1"/>
    <col min="4872" max="4872" width="8" style="1" customWidth="1"/>
    <col min="4873" max="4890" width="6.5703125" style="1" customWidth="1"/>
    <col min="4891" max="4891" width="7.28515625" style="1" customWidth="1"/>
    <col min="4892" max="4892" width="8" style="1" customWidth="1"/>
    <col min="4893" max="4893" width="7.7109375" style="1" customWidth="1"/>
    <col min="4894" max="4901" width="6.5703125" style="1" customWidth="1"/>
    <col min="4902" max="4902" width="9" style="1" customWidth="1"/>
    <col min="4903" max="4903" width="9.7109375" style="1" customWidth="1"/>
    <col min="4904" max="4904" width="7.28515625" style="1" bestFit="1" customWidth="1"/>
    <col min="4905" max="5118" width="9.140625" style="1"/>
    <col min="5119" max="5119" width="4" style="1" customWidth="1"/>
    <col min="5120" max="5120" width="27.140625" style="1" customWidth="1"/>
    <col min="5121" max="5121" width="12" style="1" bestFit="1" customWidth="1"/>
    <col min="5122" max="5122" width="6.5703125" style="1" customWidth="1"/>
    <col min="5123" max="5123" width="7.85546875" style="1" customWidth="1"/>
    <col min="5124" max="5124" width="7" style="1" customWidth="1"/>
    <col min="5125" max="5127" width="6.5703125" style="1" customWidth="1"/>
    <col min="5128" max="5128" width="8" style="1" customWidth="1"/>
    <col min="5129" max="5146" width="6.5703125" style="1" customWidth="1"/>
    <col min="5147" max="5147" width="7.28515625" style="1" customWidth="1"/>
    <col min="5148" max="5148" width="8" style="1" customWidth="1"/>
    <col min="5149" max="5149" width="7.7109375" style="1" customWidth="1"/>
    <col min="5150" max="5157" width="6.5703125" style="1" customWidth="1"/>
    <col min="5158" max="5158" width="9" style="1" customWidth="1"/>
    <col min="5159" max="5159" width="9.7109375" style="1" customWidth="1"/>
    <col min="5160" max="5160" width="7.28515625" style="1" bestFit="1" customWidth="1"/>
    <col min="5161" max="5374" width="9.140625" style="1"/>
    <col min="5375" max="5375" width="4" style="1" customWidth="1"/>
    <col min="5376" max="5376" width="27.140625" style="1" customWidth="1"/>
    <col min="5377" max="5377" width="12" style="1" bestFit="1" customWidth="1"/>
    <col min="5378" max="5378" width="6.5703125" style="1" customWidth="1"/>
    <col min="5379" max="5379" width="7.85546875" style="1" customWidth="1"/>
    <col min="5380" max="5380" width="7" style="1" customWidth="1"/>
    <col min="5381" max="5383" width="6.5703125" style="1" customWidth="1"/>
    <col min="5384" max="5384" width="8" style="1" customWidth="1"/>
    <col min="5385" max="5402" width="6.5703125" style="1" customWidth="1"/>
    <col min="5403" max="5403" width="7.28515625" style="1" customWidth="1"/>
    <col min="5404" max="5404" width="8" style="1" customWidth="1"/>
    <col min="5405" max="5405" width="7.7109375" style="1" customWidth="1"/>
    <col min="5406" max="5413" width="6.5703125" style="1" customWidth="1"/>
    <col min="5414" max="5414" width="9" style="1" customWidth="1"/>
    <col min="5415" max="5415" width="9.7109375" style="1" customWidth="1"/>
    <col min="5416" max="5416" width="7.28515625" style="1" bestFit="1" customWidth="1"/>
    <col min="5417" max="5630" width="9.140625" style="1"/>
    <col min="5631" max="5631" width="4" style="1" customWidth="1"/>
    <col min="5632" max="5632" width="27.140625" style="1" customWidth="1"/>
    <col min="5633" max="5633" width="12" style="1" bestFit="1" customWidth="1"/>
    <col min="5634" max="5634" width="6.5703125" style="1" customWidth="1"/>
    <col min="5635" max="5635" width="7.85546875" style="1" customWidth="1"/>
    <col min="5636" max="5636" width="7" style="1" customWidth="1"/>
    <col min="5637" max="5639" width="6.5703125" style="1" customWidth="1"/>
    <col min="5640" max="5640" width="8" style="1" customWidth="1"/>
    <col min="5641" max="5658" width="6.5703125" style="1" customWidth="1"/>
    <col min="5659" max="5659" width="7.28515625" style="1" customWidth="1"/>
    <col min="5660" max="5660" width="8" style="1" customWidth="1"/>
    <col min="5661" max="5661" width="7.7109375" style="1" customWidth="1"/>
    <col min="5662" max="5669" width="6.5703125" style="1" customWidth="1"/>
    <col min="5670" max="5670" width="9" style="1" customWidth="1"/>
    <col min="5671" max="5671" width="9.7109375" style="1" customWidth="1"/>
    <col min="5672" max="5672" width="7.28515625" style="1" bestFit="1" customWidth="1"/>
    <col min="5673" max="5886" width="9.140625" style="1"/>
    <col min="5887" max="5887" width="4" style="1" customWidth="1"/>
    <col min="5888" max="5888" width="27.140625" style="1" customWidth="1"/>
    <col min="5889" max="5889" width="12" style="1" bestFit="1" customWidth="1"/>
    <col min="5890" max="5890" width="6.5703125" style="1" customWidth="1"/>
    <col min="5891" max="5891" width="7.85546875" style="1" customWidth="1"/>
    <col min="5892" max="5892" width="7" style="1" customWidth="1"/>
    <col min="5893" max="5895" width="6.5703125" style="1" customWidth="1"/>
    <col min="5896" max="5896" width="8" style="1" customWidth="1"/>
    <col min="5897" max="5914" width="6.5703125" style="1" customWidth="1"/>
    <col min="5915" max="5915" width="7.28515625" style="1" customWidth="1"/>
    <col min="5916" max="5916" width="8" style="1" customWidth="1"/>
    <col min="5917" max="5917" width="7.7109375" style="1" customWidth="1"/>
    <col min="5918" max="5925" width="6.5703125" style="1" customWidth="1"/>
    <col min="5926" max="5926" width="9" style="1" customWidth="1"/>
    <col min="5927" max="5927" width="9.7109375" style="1" customWidth="1"/>
    <col min="5928" max="5928" width="7.28515625" style="1" bestFit="1" customWidth="1"/>
    <col min="5929" max="6142" width="9.140625" style="1"/>
    <col min="6143" max="6143" width="4" style="1" customWidth="1"/>
    <col min="6144" max="6144" width="27.140625" style="1" customWidth="1"/>
    <col min="6145" max="6145" width="12" style="1" bestFit="1" customWidth="1"/>
    <col min="6146" max="6146" width="6.5703125" style="1" customWidth="1"/>
    <col min="6147" max="6147" width="7.85546875" style="1" customWidth="1"/>
    <col min="6148" max="6148" width="7" style="1" customWidth="1"/>
    <col min="6149" max="6151" width="6.5703125" style="1" customWidth="1"/>
    <col min="6152" max="6152" width="8" style="1" customWidth="1"/>
    <col min="6153" max="6170" width="6.5703125" style="1" customWidth="1"/>
    <col min="6171" max="6171" width="7.28515625" style="1" customWidth="1"/>
    <col min="6172" max="6172" width="8" style="1" customWidth="1"/>
    <col min="6173" max="6173" width="7.7109375" style="1" customWidth="1"/>
    <col min="6174" max="6181" width="6.5703125" style="1" customWidth="1"/>
    <col min="6182" max="6182" width="9" style="1" customWidth="1"/>
    <col min="6183" max="6183" width="9.7109375" style="1" customWidth="1"/>
    <col min="6184" max="6184" width="7.28515625" style="1" bestFit="1" customWidth="1"/>
    <col min="6185" max="6398" width="9.140625" style="1"/>
    <col min="6399" max="6399" width="4" style="1" customWidth="1"/>
    <col min="6400" max="6400" width="27.140625" style="1" customWidth="1"/>
    <col min="6401" max="6401" width="12" style="1" bestFit="1" customWidth="1"/>
    <col min="6402" max="6402" width="6.5703125" style="1" customWidth="1"/>
    <col min="6403" max="6403" width="7.85546875" style="1" customWidth="1"/>
    <col min="6404" max="6404" width="7" style="1" customWidth="1"/>
    <col min="6405" max="6407" width="6.5703125" style="1" customWidth="1"/>
    <col min="6408" max="6408" width="8" style="1" customWidth="1"/>
    <col min="6409" max="6426" width="6.5703125" style="1" customWidth="1"/>
    <col min="6427" max="6427" width="7.28515625" style="1" customWidth="1"/>
    <col min="6428" max="6428" width="8" style="1" customWidth="1"/>
    <col min="6429" max="6429" width="7.7109375" style="1" customWidth="1"/>
    <col min="6430" max="6437" width="6.5703125" style="1" customWidth="1"/>
    <col min="6438" max="6438" width="9" style="1" customWidth="1"/>
    <col min="6439" max="6439" width="9.7109375" style="1" customWidth="1"/>
    <col min="6440" max="6440" width="7.28515625" style="1" bestFit="1" customWidth="1"/>
    <col min="6441" max="6654" width="9.140625" style="1"/>
    <col min="6655" max="6655" width="4" style="1" customWidth="1"/>
    <col min="6656" max="6656" width="27.140625" style="1" customWidth="1"/>
    <col min="6657" max="6657" width="12" style="1" bestFit="1" customWidth="1"/>
    <col min="6658" max="6658" width="6.5703125" style="1" customWidth="1"/>
    <col min="6659" max="6659" width="7.85546875" style="1" customWidth="1"/>
    <col min="6660" max="6660" width="7" style="1" customWidth="1"/>
    <col min="6661" max="6663" width="6.5703125" style="1" customWidth="1"/>
    <col min="6664" max="6664" width="8" style="1" customWidth="1"/>
    <col min="6665" max="6682" width="6.5703125" style="1" customWidth="1"/>
    <col min="6683" max="6683" width="7.28515625" style="1" customWidth="1"/>
    <col min="6684" max="6684" width="8" style="1" customWidth="1"/>
    <col min="6685" max="6685" width="7.7109375" style="1" customWidth="1"/>
    <col min="6686" max="6693" width="6.5703125" style="1" customWidth="1"/>
    <col min="6694" max="6694" width="9" style="1" customWidth="1"/>
    <col min="6695" max="6695" width="9.7109375" style="1" customWidth="1"/>
    <col min="6696" max="6696" width="7.28515625" style="1" bestFit="1" customWidth="1"/>
    <col min="6697" max="6910" width="9.140625" style="1"/>
    <col min="6911" max="6911" width="4" style="1" customWidth="1"/>
    <col min="6912" max="6912" width="27.140625" style="1" customWidth="1"/>
    <col min="6913" max="6913" width="12" style="1" bestFit="1" customWidth="1"/>
    <col min="6914" max="6914" width="6.5703125" style="1" customWidth="1"/>
    <col min="6915" max="6915" width="7.85546875" style="1" customWidth="1"/>
    <col min="6916" max="6916" width="7" style="1" customWidth="1"/>
    <col min="6917" max="6919" width="6.5703125" style="1" customWidth="1"/>
    <col min="6920" max="6920" width="8" style="1" customWidth="1"/>
    <col min="6921" max="6938" width="6.5703125" style="1" customWidth="1"/>
    <col min="6939" max="6939" width="7.28515625" style="1" customWidth="1"/>
    <col min="6940" max="6940" width="8" style="1" customWidth="1"/>
    <col min="6941" max="6941" width="7.7109375" style="1" customWidth="1"/>
    <col min="6942" max="6949" width="6.5703125" style="1" customWidth="1"/>
    <col min="6950" max="6950" width="9" style="1" customWidth="1"/>
    <col min="6951" max="6951" width="9.7109375" style="1" customWidth="1"/>
    <col min="6952" max="6952" width="7.28515625" style="1" bestFit="1" customWidth="1"/>
    <col min="6953" max="7166" width="9.140625" style="1"/>
    <col min="7167" max="7167" width="4" style="1" customWidth="1"/>
    <col min="7168" max="7168" width="27.140625" style="1" customWidth="1"/>
    <col min="7169" max="7169" width="12" style="1" bestFit="1" customWidth="1"/>
    <col min="7170" max="7170" width="6.5703125" style="1" customWidth="1"/>
    <col min="7171" max="7171" width="7.85546875" style="1" customWidth="1"/>
    <col min="7172" max="7172" width="7" style="1" customWidth="1"/>
    <col min="7173" max="7175" width="6.5703125" style="1" customWidth="1"/>
    <col min="7176" max="7176" width="8" style="1" customWidth="1"/>
    <col min="7177" max="7194" width="6.5703125" style="1" customWidth="1"/>
    <col min="7195" max="7195" width="7.28515625" style="1" customWidth="1"/>
    <col min="7196" max="7196" width="8" style="1" customWidth="1"/>
    <col min="7197" max="7197" width="7.7109375" style="1" customWidth="1"/>
    <col min="7198" max="7205" width="6.5703125" style="1" customWidth="1"/>
    <col min="7206" max="7206" width="9" style="1" customWidth="1"/>
    <col min="7207" max="7207" width="9.7109375" style="1" customWidth="1"/>
    <col min="7208" max="7208" width="7.28515625" style="1" bestFit="1" customWidth="1"/>
    <col min="7209" max="7422" width="9.140625" style="1"/>
    <col min="7423" max="7423" width="4" style="1" customWidth="1"/>
    <col min="7424" max="7424" width="27.140625" style="1" customWidth="1"/>
    <col min="7425" max="7425" width="12" style="1" bestFit="1" customWidth="1"/>
    <col min="7426" max="7426" width="6.5703125" style="1" customWidth="1"/>
    <col min="7427" max="7427" width="7.85546875" style="1" customWidth="1"/>
    <col min="7428" max="7428" width="7" style="1" customWidth="1"/>
    <col min="7429" max="7431" width="6.5703125" style="1" customWidth="1"/>
    <col min="7432" max="7432" width="8" style="1" customWidth="1"/>
    <col min="7433" max="7450" width="6.5703125" style="1" customWidth="1"/>
    <col min="7451" max="7451" width="7.28515625" style="1" customWidth="1"/>
    <col min="7452" max="7452" width="8" style="1" customWidth="1"/>
    <col min="7453" max="7453" width="7.7109375" style="1" customWidth="1"/>
    <col min="7454" max="7461" width="6.5703125" style="1" customWidth="1"/>
    <col min="7462" max="7462" width="9" style="1" customWidth="1"/>
    <col min="7463" max="7463" width="9.7109375" style="1" customWidth="1"/>
    <col min="7464" max="7464" width="7.28515625" style="1" bestFit="1" customWidth="1"/>
    <col min="7465" max="7678" width="9.140625" style="1"/>
    <col min="7679" max="7679" width="4" style="1" customWidth="1"/>
    <col min="7680" max="7680" width="27.140625" style="1" customWidth="1"/>
    <col min="7681" max="7681" width="12" style="1" bestFit="1" customWidth="1"/>
    <col min="7682" max="7682" width="6.5703125" style="1" customWidth="1"/>
    <col min="7683" max="7683" width="7.85546875" style="1" customWidth="1"/>
    <col min="7684" max="7684" width="7" style="1" customWidth="1"/>
    <col min="7685" max="7687" width="6.5703125" style="1" customWidth="1"/>
    <col min="7688" max="7688" width="8" style="1" customWidth="1"/>
    <col min="7689" max="7706" width="6.5703125" style="1" customWidth="1"/>
    <col min="7707" max="7707" width="7.28515625" style="1" customWidth="1"/>
    <col min="7708" max="7708" width="8" style="1" customWidth="1"/>
    <col min="7709" max="7709" width="7.7109375" style="1" customWidth="1"/>
    <col min="7710" max="7717" width="6.5703125" style="1" customWidth="1"/>
    <col min="7718" max="7718" width="9" style="1" customWidth="1"/>
    <col min="7719" max="7719" width="9.7109375" style="1" customWidth="1"/>
    <col min="7720" max="7720" width="7.28515625" style="1" bestFit="1" customWidth="1"/>
    <col min="7721" max="7934" width="9.140625" style="1"/>
    <col min="7935" max="7935" width="4" style="1" customWidth="1"/>
    <col min="7936" max="7936" width="27.140625" style="1" customWidth="1"/>
    <col min="7937" max="7937" width="12" style="1" bestFit="1" customWidth="1"/>
    <col min="7938" max="7938" width="6.5703125" style="1" customWidth="1"/>
    <col min="7939" max="7939" width="7.85546875" style="1" customWidth="1"/>
    <col min="7940" max="7940" width="7" style="1" customWidth="1"/>
    <col min="7941" max="7943" width="6.5703125" style="1" customWidth="1"/>
    <col min="7944" max="7944" width="8" style="1" customWidth="1"/>
    <col min="7945" max="7962" width="6.5703125" style="1" customWidth="1"/>
    <col min="7963" max="7963" width="7.28515625" style="1" customWidth="1"/>
    <col min="7964" max="7964" width="8" style="1" customWidth="1"/>
    <col min="7965" max="7965" width="7.7109375" style="1" customWidth="1"/>
    <col min="7966" max="7973" width="6.5703125" style="1" customWidth="1"/>
    <col min="7974" max="7974" width="9" style="1" customWidth="1"/>
    <col min="7975" max="7975" width="9.7109375" style="1" customWidth="1"/>
    <col min="7976" max="7976" width="7.28515625" style="1" bestFit="1" customWidth="1"/>
    <col min="7977" max="8190" width="9.140625" style="1"/>
    <col min="8191" max="8191" width="4" style="1" customWidth="1"/>
    <col min="8192" max="8192" width="27.140625" style="1" customWidth="1"/>
    <col min="8193" max="8193" width="12" style="1" bestFit="1" customWidth="1"/>
    <col min="8194" max="8194" width="6.5703125" style="1" customWidth="1"/>
    <col min="8195" max="8195" width="7.85546875" style="1" customWidth="1"/>
    <col min="8196" max="8196" width="7" style="1" customWidth="1"/>
    <col min="8197" max="8199" width="6.5703125" style="1" customWidth="1"/>
    <col min="8200" max="8200" width="8" style="1" customWidth="1"/>
    <col min="8201" max="8218" width="6.5703125" style="1" customWidth="1"/>
    <col min="8219" max="8219" width="7.28515625" style="1" customWidth="1"/>
    <col min="8220" max="8220" width="8" style="1" customWidth="1"/>
    <col min="8221" max="8221" width="7.7109375" style="1" customWidth="1"/>
    <col min="8222" max="8229" width="6.5703125" style="1" customWidth="1"/>
    <col min="8230" max="8230" width="9" style="1" customWidth="1"/>
    <col min="8231" max="8231" width="9.7109375" style="1" customWidth="1"/>
    <col min="8232" max="8232" width="7.28515625" style="1" bestFit="1" customWidth="1"/>
    <col min="8233" max="8446" width="9.140625" style="1"/>
    <col min="8447" max="8447" width="4" style="1" customWidth="1"/>
    <col min="8448" max="8448" width="27.140625" style="1" customWidth="1"/>
    <col min="8449" max="8449" width="12" style="1" bestFit="1" customWidth="1"/>
    <col min="8450" max="8450" width="6.5703125" style="1" customWidth="1"/>
    <col min="8451" max="8451" width="7.85546875" style="1" customWidth="1"/>
    <col min="8452" max="8452" width="7" style="1" customWidth="1"/>
    <col min="8453" max="8455" width="6.5703125" style="1" customWidth="1"/>
    <col min="8456" max="8456" width="8" style="1" customWidth="1"/>
    <col min="8457" max="8474" width="6.5703125" style="1" customWidth="1"/>
    <col min="8475" max="8475" width="7.28515625" style="1" customWidth="1"/>
    <col min="8476" max="8476" width="8" style="1" customWidth="1"/>
    <col min="8477" max="8477" width="7.7109375" style="1" customWidth="1"/>
    <col min="8478" max="8485" width="6.5703125" style="1" customWidth="1"/>
    <col min="8486" max="8486" width="9" style="1" customWidth="1"/>
    <col min="8487" max="8487" width="9.7109375" style="1" customWidth="1"/>
    <col min="8488" max="8488" width="7.28515625" style="1" bestFit="1" customWidth="1"/>
    <col min="8489" max="8702" width="9.140625" style="1"/>
    <col min="8703" max="8703" width="4" style="1" customWidth="1"/>
    <col min="8704" max="8704" width="27.140625" style="1" customWidth="1"/>
    <col min="8705" max="8705" width="12" style="1" bestFit="1" customWidth="1"/>
    <col min="8706" max="8706" width="6.5703125" style="1" customWidth="1"/>
    <col min="8707" max="8707" width="7.85546875" style="1" customWidth="1"/>
    <col min="8708" max="8708" width="7" style="1" customWidth="1"/>
    <col min="8709" max="8711" width="6.5703125" style="1" customWidth="1"/>
    <col min="8712" max="8712" width="8" style="1" customWidth="1"/>
    <col min="8713" max="8730" width="6.5703125" style="1" customWidth="1"/>
    <col min="8731" max="8731" width="7.28515625" style="1" customWidth="1"/>
    <col min="8732" max="8732" width="8" style="1" customWidth="1"/>
    <col min="8733" max="8733" width="7.7109375" style="1" customWidth="1"/>
    <col min="8734" max="8741" width="6.5703125" style="1" customWidth="1"/>
    <col min="8742" max="8742" width="9" style="1" customWidth="1"/>
    <col min="8743" max="8743" width="9.7109375" style="1" customWidth="1"/>
    <col min="8744" max="8744" width="7.28515625" style="1" bestFit="1" customWidth="1"/>
    <col min="8745" max="8958" width="9.140625" style="1"/>
    <col min="8959" max="8959" width="4" style="1" customWidth="1"/>
    <col min="8960" max="8960" width="27.140625" style="1" customWidth="1"/>
    <col min="8961" max="8961" width="12" style="1" bestFit="1" customWidth="1"/>
    <col min="8962" max="8962" width="6.5703125" style="1" customWidth="1"/>
    <col min="8963" max="8963" width="7.85546875" style="1" customWidth="1"/>
    <col min="8964" max="8964" width="7" style="1" customWidth="1"/>
    <col min="8965" max="8967" width="6.5703125" style="1" customWidth="1"/>
    <col min="8968" max="8968" width="8" style="1" customWidth="1"/>
    <col min="8969" max="8986" width="6.5703125" style="1" customWidth="1"/>
    <col min="8987" max="8987" width="7.28515625" style="1" customWidth="1"/>
    <col min="8988" max="8988" width="8" style="1" customWidth="1"/>
    <col min="8989" max="8989" width="7.7109375" style="1" customWidth="1"/>
    <col min="8990" max="8997" width="6.5703125" style="1" customWidth="1"/>
    <col min="8998" max="8998" width="9" style="1" customWidth="1"/>
    <col min="8999" max="8999" width="9.7109375" style="1" customWidth="1"/>
    <col min="9000" max="9000" width="7.28515625" style="1" bestFit="1" customWidth="1"/>
    <col min="9001" max="9214" width="9.140625" style="1"/>
    <col min="9215" max="9215" width="4" style="1" customWidth="1"/>
    <col min="9216" max="9216" width="27.140625" style="1" customWidth="1"/>
    <col min="9217" max="9217" width="12" style="1" bestFit="1" customWidth="1"/>
    <col min="9218" max="9218" width="6.5703125" style="1" customWidth="1"/>
    <col min="9219" max="9219" width="7.85546875" style="1" customWidth="1"/>
    <col min="9220" max="9220" width="7" style="1" customWidth="1"/>
    <col min="9221" max="9223" width="6.5703125" style="1" customWidth="1"/>
    <col min="9224" max="9224" width="8" style="1" customWidth="1"/>
    <col min="9225" max="9242" width="6.5703125" style="1" customWidth="1"/>
    <col min="9243" max="9243" width="7.28515625" style="1" customWidth="1"/>
    <col min="9244" max="9244" width="8" style="1" customWidth="1"/>
    <col min="9245" max="9245" width="7.7109375" style="1" customWidth="1"/>
    <col min="9246" max="9253" width="6.5703125" style="1" customWidth="1"/>
    <col min="9254" max="9254" width="9" style="1" customWidth="1"/>
    <col min="9255" max="9255" width="9.7109375" style="1" customWidth="1"/>
    <col min="9256" max="9256" width="7.28515625" style="1" bestFit="1" customWidth="1"/>
    <col min="9257" max="9470" width="9.140625" style="1"/>
    <col min="9471" max="9471" width="4" style="1" customWidth="1"/>
    <col min="9472" max="9472" width="27.140625" style="1" customWidth="1"/>
    <col min="9473" max="9473" width="12" style="1" bestFit="1" customWidth="1"/>
    <col min="9474" max="9474" width="6.5703125" style="1" customWidth="1"/>
    <col min="9475" max="9475" width="7.85546875" style="1" customWidth="1"/>
    <col min="9476" max="9476" width="7" style="1" customWidth="1"/>
    <col min="9477" max="9479" width="6.5703125" style="1" customWidth="1"/>
    <col min="9480" max="9480" width="8" style="1" customWidth="1"/>
    <col min="9481" max="9498" width="6.5703125" style="1" customWidth="1"/>
    <col min="9499" max="9499" width="7.28515625" style="1" customWidth="1"/>
    <col min="9500" max="9500" width="8" style="1" customWidth="1"/>
    <col min="9501" max="9501" width="7.7109375" style="1" customWidth="1"/>
    <col min="9502" max="9509" width="6.5703125" style="1" customWidth="1"/>
    <col min="9510" max="9510" width="9" style="1" customWidth="1"/>
    <col min="9511" max="9511" width="9.7109375" style="1" customWidth="1"/>
    <col min="9512" max="9512" width="7.28515625" style="1" bestFit="1" customWidth="1"/>
    <col min="9513" max="9726" width="9.140625" style="1"/>
    <col min="9727" max="9727" width="4" style="1" customWidth="1"/>
    <col min="9728" max="9728" width="27.140625" style="1" customWidth="1"/>
    <col min="9729" max="9729" width="12" style="1" bestFit="1" customWidth="1"/>
    <col min="9730" max="9730" width="6.5703125" style="1" customWidth="1"/>
    <col min="9731" max="9731" width="7.85546875" style="1" customWidth="1"/>
    <col min="9732" max="9732" width="7" style="1" customWidth="1"/>
    <col min="9733" max="9735" width="6.5703125" style="1" customWidth="1"/>
    <col min="9736" max="9736" width="8" style="1" customWidth="1"/>
    <col min="9737" max="9754" width="6.5703125" style="1" customWidth="1"/>
    <col min="9755" max="9755" width="7.28515625" style="1" customWidth="1"/>
    <col min="9756" max="9756" width="8" style="1" customWidth="1"/>
    <col min="9757" max="9757" width="7.7109375" style="1" customWidth="1"/>
    <col min="9758" max="9765" width="6.5703125" style="1" customWidth="1"/>
    <col min="9766" max="9766" width="9" style="1" customWidth="1"/>
    <col min="9767" max="9767" width="9.7109375" style="1" customWidth="1"/>
    <col min="9768" max="9768" width="7.28515625" style="1" bestFit="1" customWidth="1"/>
    <col min="9769" max="9982" width="9.140625" style="1"/>
    <col min="9983" max="9983" width="4" style="1" customWidth="1"/>
    <col min="9984" max="9984" width="27.140625" style="1" customWidth="1"/>
    <col min="9985" max="9985" width="12" style="1" bestFit="1" customWidth="1"/>
    <col min="9986" max="9986" width="6.5703125" style="1" customWidth="1"/>
    <col min="9987" max="9987" width="7.85546875" style="1" customWidth="1"/>
    <col min="9988" max="9988" width="7" style="1" customWidth="1"/>
    <col min="9989" max="9991" width="6.5703125" style="1" customWidth="1"/>
    <col min="9992" max="9992" width="8" style="1" customWidth="1"/>
    <col min="9993" max="10010" width="6.5703125" style="1" customWidth="1"/>
    <col min="10011" max="10011" width="7.28515625" style="1" customWidth="1"/>
    <col min="10012" max="10012" width="8" style="1" customWidth="1"/>
    <col min="10013" max="10013" width="7.7109375" style="1" customWidth="1"/>
    <col min="10014" max="10021" width="6.5703125" style="1" customWidth="1"/>
    <col min="10022" max="10022" width="9" style="1" customWidth="1"/>
    <col min="10023" max="10023" width="9.7109375" style="1" customWidth="1"/>
    <col min="10024" max="10024" width="7.28515625" style="1" bestFit="1" customWidth="1"/>
    <col min="10025" max="10238" width="9.140625" style="1"/>
    <col min="10239" max="10239" width="4" style="1" customWidth="1"/>
    <col min="10240" max="10240" width="27.140625" style="1" customWidth="1"/>
    <col min="10241" max="10241" width="12" style="1" bestFit="1" customWidth="1"/>
    <col min="10242" max="10242" width="6.5703125" style="1" customWidth="1"/>
    <col min="10243" max="10243" width="7.85546875" style="1" customWidth="1"/>
    <col min="10244" max="10244" width="7" style="1" customWidth="1"/>
    <col min="10245" max="10247" width="6.5703125" style="1" customWidth="1"/>
    <col min="10248" max="10248" width="8" style="1" customWidth="1"/>
    <col min="10249" max="10266" width="6.5703125" style="1" customWidth="1"/>
    <col min="10267" max="10267" width="7.28515625" style="1" customWidth="1"/>
    <col min="10268" max="10268" width="8" style="1" customWidth="1"/>
    <col min="10269" max="10269" width="7.7109375" style="1" customWidth="1"/>
    <col min="10270" max="10277" width="6.5703125" style="1" customWidth="1"/>
    <col min="10278" max="10278" width="9" style="1" customWidth="1"/>
    <col min="10279" max="10279" width="9.7109375" style="1" customWidth="1"/>
    <col min="10280" max="10280" width="7.28515625" style="1" bestFit="1" customWidth="1"/>
    <col min="10281" max="10494" width="9.140625" style="1"/>
    <col min="10495" max="10495" width="4" style="1" customWidth="1"/>
    <col min="10496" max="10496" width="27.140625" style="1" customWidth="1"/>
    <col min="10497" max="10497" width="12" style="1" bestFit="1" customWidth="1"/>
    <col min="10498" max="10498" width="6.5703125" style="1" customWidth="1"/>
    <col min="10499" max="10499" width="7.85546875" style="1" customWidth="1"/>
    <col min="10500" max="10500" width="7" style="1" customWidth="1"/>
    <col min="10501" max="10503" width="6.5703125" style="1" customWidth="1"/>
    <col min="10504" max="10504" width="8" style="1" customWidth="1"/>
    <col min="10505" max="10522" width="6.5703125" style="1" customWidth="1"/>
    <col min="10523" max="10523" width="7.28515625" style="1" customWidth="1"/>
    <col min="10524" max="10524" width="8" style="1" customWidth="1"/>
    <col min="10525" max="10525" width="7.7109375" style="1" customWidth="1"/>
    <col min="10526" max="10533" width="6.5703125" style="1" customWidth="1"/>
    <col min="10534" max="10534" width="9" style="1" customWidth="1"/>
    <col min="10535" max="10535" width="9.7109375" style="1" customWidth="1"/>
    <col min="10536" max="10536" width="7.28515625" style="1" bestFit="1" customWidth="1"/>
    <col min="10537" max="10750" width="9.140625" style="1"/>
    <col min="10751" max="10751" width="4" style="1" customWidth="1"/>
    <col min="10752" max="10752" width="27.140625" style="1" customWidth="1"/>
    <col min="10753" max="10753" width="12" style="1" bestFit="1" customWidth="1"/>
    <col min="10754" max="10754" width="6.5703125" style="1" customWidth="1"/>
    <col min="10755" max="10755" width="7.85546875" style="1" customWidth="1"/>
    <col min="10756" max="10756" width="7" style="1" customWidth="1"/>
    <col min="10757" max="10759" width="6.5703125" style="1" customWidth="1"/>
    <col min="10760" max="10760" width="8" style="1" customWidth="1"/>
    <col min="10761" max="10778" width="6.5703125" style="1" customWidth="1"/>
    <col min="10779" max="10779" width="7.28515625" style="1" customWidth="1"/>
    <col min="10780" max="10780" width="8" style="1" customWidth="1"/>
    <col min="10781" max="10781" width="7.7109375" style="1" customWidth="1"/>
    <col min="10782" max="10789" width="6.5703125" style="1" customWidth="1"/>
    <col min="10790" max="10790" width="9" style="1" customWidth="1"/>
    <col min="10791" max="10791" width="9.7109375" style="1" customWidth="1"/>
    <col min="10792" max="10792" width="7.28515625" style="1" bestFit="1" customWidth="1"/>
    <col min="10793" max="11006" width="9.140625" style="1"/>
    <col min="11007" max="11007" width="4" style="1" customWidth="1"/>
    <col min="11008" max="11008" width="27.140625" style="1" customWidth="1"/>
    <col min="11009" max="11009" width="12" style="1" bestFit="1" customWidth="1"/>
    <col min="11010" max="11010" width="6.5703125" style="1" customWidth="1"/>
    <col min="11011" max="11011" width="7.85546875" style="1" customWidth="1"/>
    <col min="11012" max="11012" width="7" style="1" customWidth="1"/>
    <col min="11013" max="11015" width="6.5703125" style="1" customWidth="1"/>
    <col min="11016" max="11016" width="8" style="1" customWidth="1"/>
    <col min="11017" max="11034" width="6.5703125" style="1" customWidth="1"/>
    <col min="11035" max="11035" width="7.28515625" style="1" customWidth="1"/>
    <col min="11036" max="11036" width="8" style="1" customWidth="1"/>
    <col min="11037" max="11037" width="7.7109375" style="1" customWidth="1"/>
    <col min="11038" max="11045" width="6.5703125" style="1" customWidth="1"/>
    <col min="11046" max="11046" width="9" style="1" customWidth="1"/>
    <col min="11047" max="11047" width="9.7109375" style="1" customWidth="1"/>
    <col min="11048" max="11048" width="7.28515625" style="1" bestFit="1" customWidth="1"/>
    <col min="11049" max="11262" width="9.140625" style="1"/>
    <col min="11263" max="11263" width="4" style="1" customWidth="1"/>
    <col min="11264" max="11264" width="27.140625" style="1" customWidth="1"/>
    <col min="11265" max="11265" width="12" style="1" bestFit="1" customWidth="1"/>
    <col min="11266" max="11266" width="6.5703125" style="1" customWidth="1"/>
    <col min="11267" max="11267" width="7.85546875" style="1" customWidth="1"/>
    <col min="11268" max="11268" width="7" style="1" customWidth="1"/>
    <col min="11269" max="11271" width="6.5703125" style="1" customWidth="1"/>
    <col min="11272" max="11272" width="8" style="1" customWidth="1"/>
    <col min="11273" max="11290" width="6.5703125" style="1" customWidth="1"/>
    <col min="11291" max="11291" width="7.28515625" style="1" customWidth="1"/>
    <col min="11292" max="11292" width="8" style="1" customWidth="1"/>
    <col min="11293" max="11293" width="7.7109375" style="1" customWidth="1"/>
    <col min="11294" max="11301" width="6.5703125" style="1" customWidth="1"/>
    <col min="11302" max="11302" width="9" style="1" customWidth="1"/>
    <col min="11303" max="11303" width="9.7109375" style="1" customWidth="1"/>
    <col min="11304" max="11304" width="7.28515625" style="1" bestFit="1" customWidth="1"/>
    <col min="11305" max="11518" width="9.140625" style="1"/>
    <col min="11519" max="11519" width="4" style="1" customWidth="1"/>
    <col min="11520" max="11520" width="27.140625" style="1" customWidth="1"/>
    <col min="11521" max="11521" width="12" style="1" bestFit="1" customWidth="1"/>
    <col min="11522" max="11522" width="6.5703125" style="1" customWidth="1"/>
    <col min="11523" max="11523" width="7.85546875" style="1" customWidth="1"/>
    <col min="11524" max="11524" width="7" style="1" customWidth="1"/>
    <col min="11525" max="11527" width="6.5703125" style="1" customWidth="1"/>
    <col min="11528" max="11528" width="8" style="1" customWidth="1"/>
    <col min="11529" max="11546" width="6.5703125" style="1" customWidth="1"/>
    <col min="11547" max="11547" width="7.28515625" style="1" customWidth="1"/>
    <col min="11548" max="11548" width="8" style="1" customWidth="1"/>
    <col min="11549" max="11549" width="7.7109375" style="1" customWidth="1"/>
    <col min="11550" max="11557" width="6.5703125" style="1" customWidth="1"/>
    <col min="11558" max="11558" width="9" style="1" customWidth="1"/>
    <col min="11559" max="11559" width="9.7109375" style="1" customWidth="1"/>
    <col min="11560" max="11560" width="7.28515625" style="1" bestFit="1" customWidth="1"/>
    <col min="11561" max="11774" width="9.140625" style="1"/>
    <col min="11775" max="11775" width="4" style="1" customWidth="1"/>
    <col min="11776" max="11776" width="27.140625" style="1" customWidth="1"/>
    <col min="11777" max="11777" width="12" style="1" bestFit="1" customWidth="1"/>
    <col min="11778" max="11778" width="6.5703125" style="1" customWidth="1"/>
    <col min="11779" max="11779" width="7.85546875" style="1" customWidth="1"/>
    <col min="11780" max="11780" width="7" style="1" customWidth="1"/>
    <col min="11781" max="11783" width="6.5703125" style="1" customWidth="1"/>
    <col min="11784" max="11784" width="8" style="1" customWidth="1"/>
    <col min="11785" max="11802" width="6.5703125" style="1" customWidth="1"/>
    <col min="11803" max="11803" width="7.28515625" style="1" customWidth="1"/>
    <col min="11804" max="11804" width="8" style="1" customWidth="1"/>
    <col min="11805" max="11805" width="7.7109375" style="1" customWidth="1"/>
    <col min="11806" max="11813" width="6.5703125" style="1" customWidth="1"/>
    <col min="11814" max="11814" width="9" style="1" customWidth="1"/>
    <col min="11815" max="11815" width="9.7109375" style="1" customWidth="1"/>
    <col min="11816" max="11816" width="7.28515625" style="1" bestFit="1" customWidth="1"/>
    <col min="11817" max="12030" width="9.140625" style="1"/>
    <col min="12031" max="12031" width="4" style="1" customWidth="1"/>
    <col min="12032" max="12032" width="27.140625" style="1" customWidth="1"/>
    <col min="12033" max="12033" width="12" style="1" bestFit="1" customWidth="1"/>
    <col min="12034" max="12034" width="6.5703125" style="1" customWidth="1"/>
    <col min="12035" max="12035" width="7.85546875" style="1" customWidth="1"/>
    <col min="12036" max="12036" width="7" style="1" customWidth="1"/>
    <col min="12037" max="12039" width="6.5703125" style="1" customWidth="1"/>
    <col min="12040" max="12040" width="8" style="1" customWidth="1"/>
    <col min="12041" max="12058" width="6.5703125" style="1" customWidth="1"/>
    <col min="12059" max="12059" width="7.28515625" style="1" customWidth="1"/>
    <col min="12060" max="12060" width="8" style="1" customWidth="1"/>
    <col min="12061" max="12061" width="7.7109375" style="1" customWidth="1"/>
    <col min="12062" max="12069" width="6.5703125" style="1" customWidth="1"/>
    <col min="12070" max="12070" width="9" style="1" customWidth="1"/>
    <col min="12071" max="12071" width="9.7109375" style="1" customWidth="1"/>
    <col min="12072" max="12072" width="7.28515625" style="1" bestFit="1" customWidth="1"/>
    <col min="12073" max="12286" width="9.140625" style="1"/>
    <col min="12287" max="12287" width="4" style="1" customWidth="1"/>
    <col min="12288" max="12288" width="27.140625" style="1" customWidth="1"/>
    <col min="12289" max="12289" width="12" style="1" bestFit="1" customWidth="1"/>
    <col min="12290" max="12290" width="6.5703125" style="1" customWidth="1"/>
    <col min="12291" max="12291" width="7.85546875" style="1" customWidth="1"/>
    <col min="12292" max="12292" width="7" style="1" customWidth="1"/>
    <col min="12293" max="12295" width="6.5703125" style="1" customWidth="1"/>
    <col min="12296" max="12296" width="8" style="1" customWidth="1"/>
    <col min="12297" max="12314" width="6.5703125" style="1" customWidth="1"/>
    <col min="12315" max="12315" width="7.28515625" style="1" customWidth="1"/>
    <col min="12316" max="12316" width="8" style="1" customWidth="1"/>
    <col min="12317" max="12317" width="7.7109375" style="1" customWidth="1"/>
    <col min="12318" max="12325" width="6.5703125" style="1" customWidth="1"/>
    <col min="12326" max="12326" width="9" style="1" customWidth="1"/>
    <col min="12327" max="12327" width="9.7109375" style="1" customWidth="1"/>
    <col min="12328" max="12328" width="7.28515625" style="1" bestFit="1" customWidth="1"/>
    <col min="12329" max="12542" width="9.140625" style="1"/>
    <col min="12543" max="12543" width="4" style="1" customWidth="1"/>
    <col min="12544" max="12544" width="27.140625" style="1" customWidth="1"/>
    <col min="12545" max="12545" width="12" style="1" bestFit="1" customWidth="1"/>
    <col min="12546" max="12546" width="6.5703125" style="1" customWidth="1"/>
    <col min="12547" max="12547" width="7.85546875" style="1" customWidth="1"/>
    <col min="12548" max="12548" width="7" style="1" customWidth="1"/>
    <col min="12549" max="12551" width="6.5703125" style="1" customWidth="1"/>
    <col min="12552" max="12552" width="8" style="1" customWidth="1"/>
    <col min="12553" max="12570" width="6.5703125" style="1" customWidth="1"/>
    <col min="12571" max="12571" width="7.28515625" style="1" customWidth="1"/>
    <col min="12572" max="12572" width="8" style="1" customWidth="1"/>
    <col min="12573" max="12573" width="7.7109375" style="1" customWidth="1"/>
    <col min="12574" max="12581" width="6.5703125" style="1" customWidth="1"/>
    <col min="12582" max="12582" width="9" style="1" customWidth="1"/>
    <col min="12583" max="12583" width="9.7109375" style="1" customWidth="1"/>
    <col min="12584" max="12584" width="7.28515625" style="1" bestFit="1" customWidth="1"/>
    <col min="12585" max="12798" width="9.140625" style="1"/>
    <col min="12799" max="12799" width="4" style="1" customWidth="1"/>
    <col min="12800" max="12800" width="27.140625" style="1" customWidth="1"/>
    <col min="12801" max="12801" width="12" style="1" bestFit="1" customWidth="1"/>
    <col min="12802" max="12802" width="6.5703125" style="1" customWidth="1"/>
    <col min="12803" max="12803" width="7.85546875" style="1" customWidth="1"/>
    <col min="12804" max="12804" width="7" style="1" customWidth="1"/>
    <col min="12805" max="12807" width="6.5703125" style="1" customWidth="1"/>
    <col min="12808" max="12808" width="8" style="1" customWidth="1"/>
    <col min="12809" max="12826" width="6.5703125" style="1" customWidth="1"/>
    <col min="12827" max="12827" width="7.28515625" style="1" customWidth="1"/>
    <col min="12828" max="12828" width="8" style="1" customWidth="1"/>
    <col min="12829" max="12829" width="7.7109375" style="1" customWidth="1"/>
    <col min="12830" max="12837" width="6.5703125" style="1" customWidth="1"/>
    <col min="12838" max="12838" width="9" style="1" customWidth="1"/>
    <col min="12839" max="12839" width="9.7109375" style="1" customWidth="1"/>
    <col min="12840" max="12840" width="7.28515625" style="1" bestFit="1" customWidth="1"/>
    <col min="12841" max="13054" width="9.140625" style="1"/>
    <col min="13055" max="13055" width="4" style="1" customWidth="1"/>
    <col min="13056" max="13056" width="27.140625" style="1" customWidth="1"/>
    <col min="13057" max="13057" width="12" style="1" bestFit="1" customWidth="1"/>
    <col min="13058" max="13058" width="6.5703125" style="1" customWidth="1"/>
    <col min="13059" max="13059" width="7.85546875" style="1" customWidth="1"/>
    <col min="13060" max="13060" width="7" style="1" customWidth="1"/>
    <col min="13061" max="13063" width="6.5703125" style="1" customWidth="1"/>
    <col min="13064" max="13064" width="8" style="1" customWidth="1"/>
    <col min="13065" max="13082" width="6.5703125" style="1" customWidth="1"/>
    <col min="13083" max="13083" width="7.28515625" style="1" customWidth="1"/>
    <col min="13084" max="13084" width="8" style="1" customWidth="1"/>
    <col min="13085" max="13085" width="7.7109375" style="1" customWidth="1"/>
    <col min="13086" max="13093" width="6.5703125" style="1" customWidth="1"/>
    <col min="13094" max="13094" width="9" style="1" customWidth="1"/>
    <col min="13095" max="13095" width="9.7109375" style="1" customWidth="1"/>
    <col min="13096" max="13096" width="7.28515625" style="1" bestFit="1" customWidth="1"/>
    <col min="13097" max="13310" width="9.140625" style="1"/>
    <col min="13311" max="13311" width="4" style="1" customWidth="1"/>
    <col min="13312" max="13312" width="27.140625" style="1" customWidth="1"/>
    <col min="13313" max="13313" width="12" style="1" bestFit="1" customWidth="1"/>
    <col min="13314" max="13314" width="6.5703125" style="1" customWidth="1"/>
    <col min="13315" max="13315" width="7.85546875" style="1" customWidth="1"/>
    <col min="13316" max="13316" width="7" style="1" customWidth="1"/>
    <col min="13317" max="13319" width="6.5703125" style="1" customWidth="1"/>
    <col min="13320" max="13320" width="8" style="1" customWidth="1"/>
    <col min="13321" max="13338" width="6.5703125" style="1" customWidth="1"/>
    <col min="13339" max="13339" width="7.28515625" style="1" customWidth="1"/>
    <col min="13340" max="13340" width="8" style="1" customWidth="1"/>
    <col min="13341" max="13341" width="7.7109375" style="1" customWidth="1"/>
    <col min="13342" max="13349" width="6.5703125" style="1" customWidth="1"/>
    <col min="13350" max="13350" width="9" style="1" customWidth="1"/>
    <col min="13351" max="13351" width="9.7109375" style="1" customWidth="1"/>
    <col min="13352" max="13352" width="7.28515625" style="1" bestFit="1" customWidth="1"/>
    <col min="13353" max="13566" width="9.140625" style="1"/>
    <col min="13567" max="13567" width="4" style="1" customWidth="1"/>
    <col min="13568" max="13568" width="27.140625" style="1" customWidth="1"/>
    <col min="13569" max="13569" width="12" style="1" bestFit="1" customWidth="1"/>
    <col min="13570" max="13570" width="6.5703125" style="1" customWidth="1"/>
    <col min="13571" max="13571" width="7.85546875" style="1" customWidth="1"/>
    <col min="13572" max="13572" width="7" style="1" customWidth="1"/>
    <col min="13573" max="13575" width="6.5703125" style="1" customWidth="1"/>
    <col min="13576" max="13576" width="8" style="1" customWidth="1"/>
    <col min="13577" max="13594" width="6.5703125" style="1" customWidth="1"/>
    <col min="13595" max="13595" width="7.28515625" style="1" customWidth="1"/>
    <col min="13596" max="13596" width="8" style="1" customWidth="1"/>
    <col min="13597" max="13597" width="7.7109375" style="1" customWidth="1"/>
    <col min="13598" max="13605" width="6.5703125" style="1" customWidth="1"/>
    <col min="13606" max="13606" width="9" style="1" customWidth="1"/>
    <col min="13607" max="13607" width="9.7109375" style="1" customWidth="1"/>
    <col min="13608" max="13608" width="7.28515625" style="1" bestFit="1" customWidth="1"/>
    <col min="13609" max="13822" width="9.140625" style="1"/>
    <col min="13823" max="13823" width="4" style="1" customWidth="1"/>
    <col min="13824" max="13824" width="27.140625" style="1" customWidth="1"/>
    <col min="13825" max="13825" width="12" style="1" bestFit="1" customWidth="1"/>
    <col min="13826" max="13826" width="6.5703125" style="1" customWidth="1"/>
    <col min="13827" max="13827" width="7.85546875" style="1" customWidth="1"/>
    <col min="13828" max="13828" width="7" style="1" customWidth="1"/>
    <col min="13829" max="13831" width="6.5703125" style="1" customWidth="1"/>
    <col min="13832" max="13832" width="8" style="1" customWidth="1"/>
    <col min="13833" max="13850" width="6.5703125" style="1" customWidth="1"/>
    <col min="13851" max="13851" width="7.28515625" style="1" customWidth="1"/>
    <col min="13852" max="13852" width="8" style="1" customWidth="1"/>
    <col min="13853" max="13853" width="7.7109375" style="1" customWidth="1"/>
    <col min="13854" max="13861" width="6.5703125" style="1" customWidth="1"/>
    <col min="13862" max="13862" width="9" style="1" customWidth="1"/>
    <col min="13863" max="13863" width="9.7109375" style="1" customWidth="1"/>
    <col min="13864" max="13864" width="7.28515625" style="1" bestFit="1" customWidth="1"/>
    <col min="13865" max="14078" width="9.140625" style="1"/>
    <col min="14079" max="14079" width="4" style="1" customWidth="1"/>
    <col min="14080" max="14080" width="27.140625" style="1" customWidth="1"/>
    <col min="14081" max="14081" width="12" style="1" bestFit="1" customWidth="1"/>
    <col min="14082" max="14082" width="6.5703125" style="1" customWidth="1"/>
    <col min="14083" max="14083" width="7.85546875" style="1" customWidth="1"/>
    <col min="14084" max="14084" width="7" style="1" customWidth="1"/>
    <col min="14085" max="14087" width="6.5703125" style="1" customWidth="1"/>
    <col min="14088" max="14088" width="8" style="1" customWidth="1"/>
    <col min="14089" max="14106" width="6.5703125" style="1" customWidth="1"/>
    <col min="14107" max="14107" width="7.28515625" style="1" customWidth="1"/>
    <col min="14108" max="14108" width="8" style="1" customWidth="1"/>
    <col min="14109" max="14109" width="7.7109375" style="1" customWidth="1"/>
    <col min="14110" max="14117" width="6.5703125" style="1" customWidth="1"/>
    <col min="14118" max="14118" width="9" style="1" customWidth="1"/>
    <col min="14119" max="14119" width="9.7109375" style="1" customWidth="1"/>
    <col min="14120" max="14120" width="7.28515625" style="1" bestFit="1" customWidth="1"/>
    <col min="14121" max="14334" width="9.140625" style="1"/>
    <col min="14335" max="14335" width="4" style="1" customWidth="1"/>
    <col min="14336" max="14336" width="27.140625" style="1" customWidth="1"/>
    <col min="14337" max="14337" width="12" style="1" bestFit="1" customWidth="1"/>
    <col min="14338" max="14338" width="6.5703125" style="1" customWidth="1"/>
    <col min="14339" max="14339" width="7.85546875" style="1" customWidth="1"/>
    <col min="14340" max="14340" width="7" style="1" customWidth="1"/>
    <col min="14341" max="14343" width="6.5703125" style="1" customWidth="1"/>
    <col min="14344" max="14344" width="8" style="1" customWidth="1"/>
    <col min="14345" max="14362" width="6.5703125" style="1" customWidth="1"/>
    <col min="14363" max="14363" width="7.28515625" style="1" customWidth="1"/>
    <col min="14364" max="14364" width="8" style="1" customWidth="1"/>
    <col min="14365" max="14365" width="7.7109375" style="1" customWidth="1"/>
    <col min="14366" max="14373" width="6.5703125" style="1" customWidth="1"/>
    <col min="14374" max="14374" width="9" style="1" customWidth="1"/>
    <col min="14375" max="14375" width="9.7109375" style="1" customWidth="1"/>
    <col min="14376" max="14376" width="7.28515625" style="1" bestFit="1" customWidth="1"/>
    <col min="14377" max="14590" width="9.140625" style="1"/>
    <col min="14591" max="14591" width="4" style="1" customWidth="1"/>
    <col min="14592" max="14592" width="27.140625" style="1" customWidth="1"/>
    <col min="14593" max="14593" width="12" style="1" bestFit="1" customWidth="1"/>
    <col min="14594" max="14594" width="6.5703125" style="1" customWidth="1"/>
    <col min="14595" max="14595" width="7.85546875" style="1" customWidth="1"/>
    <col min="14596" max="14596" width="7" style="1" customWidth="1"/>
    <col min="14597" max="14599" width="6.5703125" style="1" customWidth="1"/>
    <col min="14600" max="14600" width="8" style="1" customWidth="1"/>
    <col min="14601" max="14618" width="6.5703125" style="1" customWidth="1"/>
    <col min="14619" max="14619" width="7.28515625" style="1" customWidth="1"/>
    <col min="14620" max="14620" width="8" style="1" customWidth="1"/>
    <col min="14621" max="14621" width="7.7109375" style="1" customWidth="1"/>
    <col min="14622" max="14629" width="6.5703125" style="1" customWidth="1"/>
    <col min="14630" max="14630" width="9" style="1" customWidth="1"/>
    <col min="14631" max="14631" width="9.7109375" style="1" customWidth="1"/>
    <col min="14632" max="14632" width="7.28515625" style="1" bestFit="1" customWidth="1"/>
    <col min="14633" max="14846" width="9.140625" style="1"/>
    <col min="14847" max="14847" width="4" style="1" customWidth="1"/>
    <col min="14848" max="14848" width="27.140625" style="1" customWidth="1"/>
    <col min="14849" max="14849" width="12" style="1" bestFit="1" customWidth="1"/>
    <col min="14850" max="14850" width="6.5703125" style="1" customWidth="1"/>
    <col min="14851" max="14851" width="7.85546875" style="1" customWidth="1"/>
    <col min="14852" max="14852" width="7" style="1" customWidth="1"/>
    <col min="14853" max="14855" width="6.5703125" style="1" customWidth="1"/>
    <col min="14856" max="14856" width="8" style="1" customWidth="1"/>
    <col min="14857" max="14874" width="6.5703125" style="1" customWidth="1"/>
    <col min="14875" max="14875" width="7.28515625" style="1" customWidth="1"/>
    <col min="14876" max="14876" width="8" style="1" customWidth="1"/>
    <col min="14877" max="14877" width="7.7109375" style="1" customWidth="1"/>
    <col min="14878" max="14885" width="6.5703125" style="1" customWidth="1"/>
    <col min="14886" max="14886" width="9" style="1" customWidth="1"/>
    <col min="14887" max="14887" width="9.7109375" style="1" customWidth="1"/>
    <col min="14888" max="14888" width="7.28515625" style="1" bestFit="1" customWidth="1"/>
    <col min="14889" max="15102" width="9.140625" style="1"/>
    <col min="15103" max="15103" width="4" style="1" customWidth="1"/>
    <col min="15104" max="15104" width="27.140625" style="1" customWidth="1"/>
    <col min="15105" max="15105" width="12" style="1" bestFit="1" customWidth="1"/>
    <col min="15106" max="15106" width="6.5703125" style="1" customWidth="1"/>
    <col min="15107" max="15107" width="7.85546875" style="1" customWidth="1"/>
    <col min="15108" max="15108" width="7" style="1" customWidth="1"/>
    <col min="15109" max="15111" width="6.5703125" style="1" customWidth="1"/>
    <col min="15112" max="15112" width="8" style="1" customWidth="1"/>
    <col min="15113" max="15130" width="6.5703125" style="1" customWidth="1"/>
    <col min="15131" max="15131" width="7.28515625" style="1" customWidth="1"/>
    <col min="15132" max="15132" width="8" style="1" customWidth="1"/>
    <col min="15133" max="15133" width="7.7109375" style="1" customWidth="1"/>
    <col min="15134" max="15141" width="6.5703125" style="1" customWidth="1"/>
    <col min="15142" max="15142" width="9" style="1" customWidth="1"/>
    <col min="15143" max="15143" width="9.7109375" style="1" customWidth="1"/>
    <col min="15144" max="15144" width="7.28515625" style="1" bestFit="1" customWidth="1"/>
    <col min="15145" max="15358" width="9.140625" style="1"/>
    <col min="15359" max="15359" width="4" style="1" customWidth="1"/>
    <col min="15360" max="15360" width="27.140625" style="1" customWidth="1"/>
    <col min="15361" max="15361" width="12" style="1" bestFit="1" customWidth="1"/>
    <col min="15362" max="15362" width="6.5703125" style="1" customWidth="1"/>
    <col min="15363" max="15363" width="7.85546875" style="1" customWidth="1"/>
    <col min="15364" max="15364" width="7" style="1" customWidth="1"/>
    <col min="15365" max="15367" width="6.5703125" style="1" customWidth="1"/>
    <col min="15368" max="15368" width="8" style="1" customWidth="1"/>
    <col min="15369" max="15386" width="6.5703125" style="1" customWidth="1"/>
    <col min="15387" max="15387" width="7.28515625" style="1" customWidth="1"/>
    <col min="15388" max="15388" width="8" style="1" customWidth="1"/>
    <col min="15389" max="15389" width="7.7109375" style="1" customWidth="1"/>
    <col min="15390" max="15397" width="6.5703125" style="1" customWidth="1"/>
    <col min="15398" max="15398" width="9" style="1" customWidth="1"/>
    <col min="15399" max="15399" width="9.7109375" style="1" customWidth="1"/>
    <col min="15400" max="15400" width="7.28515625" style="1" bestFit="1" customWidth="1"/>
    <col min="15401" max="15614" width="9.140625" style="1"/>
    <col min="15615" max="15615" width="4" style="1" customWidth="1"/>
    <col min="15616" max="15616" width="27.140625" style="1" customWidth="1"/>
    <col min="15617" max="15617" width="12" style="1" bestFit="1" customWidth="1"/>
    <col min="15618" max="15618" width="6.5703125" style="1" customWidth="1"/>
    <col min="15619" max="15619" width="7.85546875" style="1" customWidth="1"/>
    <col min="15620" max="15620" width="7" style="1" customWidth="1"/>
    <col min="15621" max="15623" width="6.5703125" style="1" customWidth="1"/>
    <col min="15624" max="15624" width="8" style="1" customWidth="1"/>
    <col min="15625" max="15642" width="6.5703125" style="1" customWidth="1"/>
    <col min="15643" max="15643" width="7.28515625" style="1" customWidth="1"/>
    <col min="15644" max="15644" width="8" style="1" customWidth="1"/>
    <col min="15645" max="15645" width="7.7109375" style="1" customWidth="1"/>
    <col min="15646" max="15653" width="6.5703125" style="1" customWidth="1"/>
    <col min="15654" max="15654" width="9" style="1" customWidth="1"/>
    <col min="15655" max="15655" width="9.7109375" style="1" customWidth="1"/>
    <col min="15656" max="15656" width="7.28515625" style="1" bestFit="1" customWidth="1"/>
    <col min="15657" max="15870" width="9.140625" style="1"/>
    <col min="15871" max="15871" width="4" style="1" customWidth="1"/>
    <col min="15872" max="15872" width="27.140625" style="1" customWidth="1"/>
    <col min="15873" max="15873" width="12" style="1" bestFit="1" customWidth="1"/>
    <col min="15874" max="15874" width="6.5703125" style="1" customWidth="1"/>
    <col min="15875" max="15875" width="7.85546875" style="1" customWidth="1"/>
    <col min="15876" max="15876" width="7" style="1" customWidth="1"/>
    <col min="15877" max="15879" width="6.5703125" style="1" customWidth="1"/>
    <col min="15880" max="15880" width="8" style="1" customWidth="1"/>
    <col min="15881" max="15898" width="6.5703125" style="1" customWidth="1"/>
    <col min="15899" max="15899" width="7.28515625" style="1" customWidth="1"/>
    <col min="15900" max="15900" width="8" style="1" customWidth="1"/>
    <col min="15901" max="15901" width="7.7109375" style="1" customWidth="1"/>
    <col min="15902" max="15909" width="6.5703125" style="1" customWidth="1"/>
    <col min="15910" max="15910" width="9" style="1" customWidth="1"/>
    <col min="15911" max="15911" width="9.7109375" style="1" customWidth="1"/>
    <col min="15912" max="15912" width="7.28515625" style="1" bestFit="1" customWidth="1"/>
    <col min="15913" max="16126" width="9.140625" style="1"/>
    <col min="16127" max="16127" width="4" style="1" customWidth="1"/>
    <col min="16128" max="16128" width="27.140625" style="1" customWidth="1"/>
    <col min="16129" max="16129" width="12" style="1" bestFit="1" customWidth="1"/>
    <col min="16130" max="16130" width="6.5703125" style="1" customWidth="1"/>
    <col min="16131" max="16131" width="7.85546875" style="1" customWidth="1"/>
    <col min="16132" max="16132" width="7" style="1" customWidth="1"/>
    <col min="16133" max="16135" width="6.5703125" style="1" customWidth="1"/>
    <col min="16136" max="16136" width="8" style="1" customWidth="1"/>
    <col min="16137" max="16154" width="6.5703125" style="1" customWidth="1"/>
    <col min="16155" max="16155" width="7.28515625" style="1" customWidth="1"/>
    <col min="16156" max="16156" width="8" style="1" customWidth="1"/>
    <col min="16157" max="16157" width="7.7109375" style="1" customWidth="1"/>
    <col min="16158" max="16165" width="6.5703125" style="1" customWidth="1"/>
    <col min="16166" max="16166" width="9" style="1" customWidth="1"/>
    <col min="16167" max="16167" width="9.7109375" style="1" customWidth="1"/>
    <col min="16168" max="16168" width="7.28515625" style="1" bestFit="1" customWidth="1"/>
    <col min="16169" max="16384" width="9.140625" style="1"/>
  </cols>
  <sheetData>
    <row r="1" spans="1:42" ht="52.5" customHeight="1" thickBot="1" x14ac:dyDescent="0.35">
      <c r="A1" s="63" t="s">
        <v>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4"/>
      <c r="AO1" s="64"/>
      <c r="AP1" s="64"/>
    </row>
    <row r="2" spans="1:42" ht="16.5" customHeight="1" x14ac:dyDescent="0.25">
      <c r="A2" s="59" t="s">
        <v>0</v>
      </c>
      <c r="B2" s="57" t="s">
        <v>11</v>
      </c>
      <c r="C2" s="58"/>
      <c r="D2" s="57" t="s">
        <v>5</v>
      </c>
      <c r="E2" s="58"/>
      <c r="F2" s="61" t="s">
        <v>10</v>
      </c>
      <c r="G2" s="62"/>
      <c r="H2" s="57" t="s">
        <v>6</v>
      </c>
      <c r="I2" s="58"/>
      <c r="J2" s="57" t="s">
        <v>12</v>
      </c>
      <c r="K2" s="58"/>
      <c r="L2" s="57" t="s">
        <v>13</v>
      </c>
      <c r="M2" s="58"/>
      <c r="N2" s="57" t="s">
        <v>14</v>
      </c>
      <c r="O2" s="58"/>
      <c r="P2" s="57" t="s">
        <v>44</v>
      </c>
      <c r="Q2" s="58"/>
      <c r="R2" s="57" t="s">
        <v>15</v>
      </c>
      <c r="S2" s="58"/>
      <c r="T2" s="57" t="s">
        <v>7</v>
      </c>
      <c r="U2" s="58"/>
      <c r="V2" s="57" t="s">
        <v>8</v>
      </c>
      <c r="W2" s="58"/>
      <c r="X2" s="57" t="s">
        <v>9</v>
      </c>
      <c r="Y2" s="58"/>
      <c r="Z2" s="57" t="s">
        <v>16</v>
      </c>
      <c r="AA2" s="58"/>
      <c r="AB2" s="57" t="s">
        <v>17</v>
      </c>
      <c r="AC2" s="58"/>
      <c r="AD2" s="57" t="s">
        <v>18</v>
      </c>
      <c r="AE2" s="58"/>
      <c r="AF2" s="57" t="s">
        <v>19</v>
      </c>
      <c r="AG2" s="58"/>
      <c r="AH2" s="57" t="s">
        <v>20</v>
      </c>
      <c r="AI2" s="58"/>
      <c r="AJ2" s="57" t="s">
        <v>21</v>
      </c>
      <c r="AK2" s="58"/>
      <c r="AL2" s="65" t="s">
        <v>22</v>
      </c>
      <c r="AM2" s="67" t="s">
        <v>45</v>
      </c>
      <c r="AN2" s="69" t="s">
        <v>23</v>
      </c>
      <c r="AO2" s="32"/>
      <c r="AP2" s="32"/>
    </row>
    <row r="3" spans="1:42" ht="32.25" thickBot="1" x14ac:dyDescent="0.3">
      <c r="A3" s="60"/>
      <c r="B3" s="2" t="s">
        <v>22</v>
      </c>
      <c r="C3" s="3" t="s">
        <v>24</v>
      </c>
      <c r="D3" s="2" t="s">
        <v>22</v>
      </c>
      <c r="E3" s="3" t="s">
        <v>24</v>
      </c>
      <c r="F3" s="2" t="s">
        <v>22</v>
      </c>
      <c r="G3" s="3" t="s">
        <v>24</v>
      </c>
      <c r="H3" s="2" t="s">
        <v>22</v>
      </c>
      <c r="I3" s="3" t="s">
        <v>24</v>
      </c>
      <c r="J3" s="2" t="s">
        <v>22</v>
      </c>
      <c r="K3" s="3" t="s">
        <v>24</v>
      </c>
      <c r="L3" s="2" t="s">
        <v>22</v>
      </c>
      <c r="M3" s="3" t="s">
        <v>24</v>
      </c>
      <c r="N3" s="2" t="s">
        <v>22</v>
      </c>
      <c r="O3" s="3" t="s">
        <v>24</v>
      </c>
      <c r="P3" s="2" t="s">
        <v>22</v>
      </c>
      <c r="Q3" s="3" t="s">
        <v>24</v>
      </c>
      <c r="R3" s="2" t="s">
        <v>22</v>
      </c>
      <c r="S3" s="3" t="s">
        <v>24</v>
      </c>
      <c r="T3" s="2" t="s">
        <v>22</v>
      </c>
      <c r="U3" s="3" t="s">
        <v>24</v>
      </c>
      <c r="V3" s="2" t="s">
        <v>22</v>
      </c>
      <c r="W3" s="3" t="s">
        <v>24</v>
      </c>
      <c r="X3" s="2" t="s">
        <v>22</v>
      </c>
      <c r="Y3" s="3" t="s">
        <v>24</v>
      </c>
      <c r="Z3" s="2" t="s">
        <v>22</v>
      </c>
      <c r="AA3" s="3" t="s">
        <v>24</v>
      </c>
      <c r="AB3" s="2" t="s">
        <v>22</v>
      </c>
      <c r="AC3" s="3" t="s">
        <v>24</v>
      </c>
      <c r="AD3" s="2" t="s">
        <v>22</v>
      </c>
      <c r="AE3" s="3" t="s">
        <v>24</v>
      </c>
      <c r="AF3" s="2" t="s">
        <v>22</v>
      </c>
      <c r="AG3" s="3" t="s">
        <v>24</v>
      </c>
      <c r="AH3" s="2" t="s">
        <v>22</v>
      </c>
      <c r="AI3" s="3" t="s">
        <v>24</v>
      </c>
      <c r="AJ3" s="2" t="s">
        <v>22</v>
      </c>
      <c r="AK3" s="3" t="s">
        <v>24</v>
      </c>
      <c r="AL3" s="66"/>
      <c r="AM3" s="68"/>
      <c r="AN3" s="70"/>
      <c r="AO3" s="32"/>
      <c r="AP3" s="32"/>
    </row>
    <row r="4" spans="1:42" ht="18" customHeight="1" x14ac:dyDescent="0.25">
      <c r="A4" s="39" t="s">
        <v>25</v>
      </c>
      <c r="B4" s="4">
        <f>B5+B6+B7+B8</f>
        <v>0</v>
      </c>
      <c r="C4" s="4">
        <f t="shared" ref="C4:AK4" si="0">C5+C6+C7+C8</f>
        <v>0</v>
      </c>
      <c r="D4" s="4">
        <f t="shared" si="0"/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 t="shared" si="0"/>
        <v>400</v>
      </c>
      <c r="I4" s="4">
        <f t="shared" si="0"/>
        <v>400</v>
      </c>
      <c r="J4" s="4">
        <f t="shared" si="0"/>
        <v>0</v>
      </c>
      <c r="K4" s="4">
        <f t="shared" si="0"/>
        <v>0</v>
      </c>
      <c r="L4" s="4">
        <f t="shared" si="0"/>
        <v>1015</v>
      </c>
      <c r="M4" s="4">
        <f t="shared" si="0"/>
        <v>1015</v>
      </c>
      <c r="N4" s="4">
        <f t="shared" si="0"/>
        <v>29</v>
      </c>
      <c r="O4" s="4">
        <f t="shared" si="0"/>
        <v>29</v>
      </c>
      <c r="P4" s="4">
        <f t="shared" si="0"/>
        <v>50</v>
      </c>
      <c r="Q4" s="4">
        <f t="shared" si="0"/>
        <v>50</v>
      </c>
      <c r="R4" s="4">
        <f t="shared" si="0"/>
        <v>48</v>
      </c>
      <c r="S4" s="4">
        <f t="shared" si="0"/>
        <v>48</v>
      </c>
      <c r="T4" s="4">
        <f t="shared" si="0"/>
        <v>1890</v>
      </c>
      <c r="U4" s="4">
        <f t="shared" si="0"/>
        <v>1890</v>
      </c>
      <c r="V4" s="4">
        <f t="shared" si="0"/>
        <v>1680</v>
      </c>
      <c r="W4" s="4">
        <f t="shared" si="0"/>
        <v>1680</v>
      </c>
      <c r="X4" s="4">
        <f t="shared" si="0"/>
        <v>980</v>
      </c>
      <c r="Y4" s="4">
        <f t="shared" si="0"/>
        <v>980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100</v>
      </c>
      <c r="AE4" s="4">
        <f t="shared" si="0"/>
        <v>100</v>
      </c>
      <c r="AF4" s="4">
        <f t="shared" si="0"/>
        <v>0</v>
      </c>
      <c r="AG4" s="4">
        <f t="shared" si="0"/>
        <v>0</v>
      </c>
      <c r="AH4" s="4">
        <f t="shared" si="0"/>
        <v>0</v>
      </c>
      <c r="AI4" s="4">
        <f t="shared" si="0"/>
        <v>0</v>
      </c>
      <c r="AJ4" s="4">
        <f t="shared" si="0"/>
        <v>0</v>
      </c>
      <c r="AK4" s="4">
        <f t="shared" si="0"/>
        <v>0</v>
      </c>
      <c r="AL4" s="5">
        <f t="shared" ref="AL4:AM67" si="1">R4+AJ4+AH4+AF4+AD4+AB4+Z4+X4+V4+T4+P4+N4+L4+J4+H4+F4+D4+B4</f>
        <v>6192</v>
      </c>
      <c r="AM4" s="40">
        <f t="shared" si="1"/>
        <v>6192</v>
      </c>
      <c r="AN4" s="33">
        <f t="shared" ref="AN4:AN64" si="2">IF(AL4=0,,AM4/AL4*100)</f>
        <v>100</v>
      </c>
    </row>
    <row r="5" spans="1:42" ht="18" x14ac:dyDescent="0.25">
      <c r="A5" s="41" t="s">
        <v>3</v>
      </c>
      <c r="B5" s="7"/>
      <c r="C5" s="8"/>
      <c r="D5" s="9"/>
      <c r="E5" s="8"/>
      <c r="F5" s="9"/>
      <c r="G5" s="8"/>
      <c r="H5" s="9">
        <v>40</v>
      </c>
      <c r="I5" s="8">
        <v>40</v>
      </c>
      <c r="J5" s="9"/>
      <c r="K5" s="8"/>
      <c r="L5" s="9">
        <v>15</v>
      </c>
      <c r="M5" s="8">
        <v>15</v>
      </c>
      <c r="N5" s="9">
        <v>5</v>
      </c>
      <c r="O5" s="8">
        <v>5</v>
      </c>
      <c r="P5" s="10"/>
      <c r="Q5" s="8"/>
      <c r="R5" s="9">
        <v>3</v>
      </c>
      <c r="S5" s="8">
        <v>3</v>
      </c>
      <c r="T5" s="9">
        <v>10</v>
      </c>
      <c r="U5" s="8">
        <v>10</v>
      </c>
      <c r="V5" s="11">
        <v>50</v>
      </c>
      <c r="W5" s="8">
        <v>50</v>
      </c>
      <c r="X5" s="9">
        <v>60</v>
      </c>
      <c r="Y5" s="8">
        <v>60</v>
      </c>
      <c r="Z5" s="10"/>
      <c r="AA5" s="8"/>
      <c r="AB5" s="10"/>
      <c r="AC5" s="8"/>
      <c r="AD5" s="11"/>
      <c r="AE5" s="8"/>
      <c r="AF5" s="9"/>
      <c r="AG5" s="8"/>
      <c r="AH5" s="10"/>
      <c r="AI5" s="8"/>
      <c r="AJ5" s="11"/>
      <c r="AK5" s="8"/>
      <c r="AL5" s="12">
        <f t="shared" si="1"/>
        <v>183</v>
      </c>
      <c r="AM5" s="42">
        <f t="shared" si="1"/>
        <v>183</v>
      </c>
      <c r="AN5" s="34">
        <f t="shared" si="2"/>
        <v>100</v>
      </c>
    </row>
    <row r="6" spans="1:42" ht="18" x14ac:dyDescent="0.25">
      <c r="A6" s="41" t="s">
        <v>1</v>
      </c>
      <c r="B6" s="7"/>
      <c r="C6" s="8"/>
      <c r="D6" s="9"/>
      <c r="E6" s="8"/>
      <c r="F6" s="9"/>
      <c r="G6" s="8"/>
      <c r="H6" s="9">
        <v>80</v>
      </c>
      <c r="I6" s="8">
        <v>80</v>
      </c>
      <c r="J6" s="9"/>
      <c r="K6" s="8"/>
      <c r="L6" s="9">
        <v>100</v>
      </c>
      <c r="M6" s="8">
        <v>100</v>
      </c>
      <c r="N6" s="9">
        <v>6</v>
      </c>
      <c r="O6" s="8">
        <v>6</v>
      </c>
      <c r="P6" s="10">
        <v>11</v>
      </c>
      <c r="Q6" s="8">
        <v>11</v>
      </c>
      <c r="R6" s="9">
        <v>5</v>
      </c>
      <c r="S6" s="8">
        <v>5</v>
      </c>
      <c r="T6" s="9">
        <v>75</v>
      </c>
      <c r="U6" s="8">
        <v>75</v>
      </c>
      <c r="V6" s="11">
        <v>100</v>
      </c>
      <c r="W6" s="8">
        <v>100</v>
      </c>
      <c r="X6" s="9">
        <v>140</v>
      </c>
      <c r="Y6" s="8">
        <v>140</v>
      </c>
      <c r="Z6" s="10"/>
      <c r="AA6" s="8"/>
      <c r="AB6" s="10"/>
      <c r="AC6" s="8"/>
      <c r="AD6" s="11">
        <v>7</v>
      </c>
      <c r="AE6" s="8">
        <v>7</v>
      </c>
      <c r="AF6" s="9"/>
      <c r="AG6" s="8"/>
      <c r="AH6" s="10"/>
      <c r="AI6" s="8"/>
      <c r="AJ6" s="11"/>
      <c r="AK6" s="8"/>
      <c r="AL6" s="12">
        <f t="shared" si="1"/>
        <v>524</v>
      </c>
      <c r="AM6" s="42">
        <f t="shared" si="1"/>
        <v>524</v>
      </c>
      <c r="AN6" s="34">
        <f t="shared" si="2"/>
        <v>100</v>
      </c>
    </row>
    <row r="7" spans="1:42" ht="18" x14ac:dyDescent="0.25">
      <c r="A7" s="41" t="s">
        <v>4</v>
      </c>
      <c r="B7" s="7"/>
      <c r="C7" s="8"/>
      <c r="D7" s="9"/>
      <c r="E7" s="8"/>
      <c r="F7" s="9"/>
      <c r="G7" s="8"/>
      <c r="H7" s="9">
        <v>280</v>
      </c>
      <c r="I7" s="8">
        <v>280</v>
      </c>
      <c r="J7" s="9"/>
      <c r="K7" s="8"/>
      <c r="L7" s="9">
        <v>495</v>
      </c>
      <c r="M7" s="8">
        <v>495</v>
      </c>
      <c r="N7" s="9">
        <v>12</v>
      </c>
      <c r="O7" s="8">
        <v>12</v>
      </c>
      <c r="P7" s="10">
        <v>29</v>
      </c>
      <c r="Q7" s="8">
        <v>29</v>
      </c>
      <c r="R7" s="9">
        <v>25</v>
      </c>
      <c r="S7" s="8">
        <v>25</v>
      </c>
      <c r="T7" s="9">
        <v>980</v>
      </c>
      <c r="U7" s="8">
        <v>980</v>
      </c>
      <c r="V7" s="11">
        <v>510</v>
      </c>
      <c r="W7" s="8">
        <v>510</v>
      </c>
      <c r="X7" s="9">
        <v>555</v>
      </c>
      <c r="Y7" s="8">
        <v>555</v>
      </c>
      <c r="Z7" s="10"/>
      <c r="AA7" s="8"/>
      <c r="AB7" s="10"/>
      <c r="AC7" s="8"/>
      <c r="AD7" s="11">
        <v>63</v>
      </c>
      <c r="AE7" s="8">
        <v>63</v>
      </c>
      <c r="AF7" s="9"/>
      <c r="AG7" s="8"/>
      <c r="AH7" s="10"/>
      <c r="AI7" s="8"/>
      <c r="AJ7" s="11"/>
      <c r="AK7" s="8"/>
      <c r="AL7" s="12">
        <f t="shared" si="1"/>
        <v>2949</v>
      </c>
      <c r="AM7" s="42">
        <f t="shared" si="1"/>
        <v>2949</v>
      </c>
      <c r="AN7" s="34">
        <f t="shared" si="2"/>
        <v>100</v>
      </c>
    </row>
    <row r="8" spans="1:42" ht="18" x14ac:dyDescent="0.25">
      <c r="A8" s="41" t="s">
        <v>2</v>
      </c>
      <c r="B8" s="7"/>
      <c r="C8" s="8"/>
      <c r="D8" s="9"/>
      <c r="E8" s="8"/>
      <c r="F8" s="9"/>
      <c r="G8" s="8"/>
      <c r="H8" s="9"/>
      <c r="I8" s="8"/>
      <c r="J8" s="9"/>
      <c r="K8" s="8"/>
      <c r="L8" s="9">
        <v>405</v>
      </c>
      <c r="M8" s="8">
        <v>405</v>
      </c>
      <c r="N8" s="9">
        <v>6</v>
      </c>
      <c r="O8" s="8">
        <v>6</v>
      </c>
      <c r="P8" s="10">
        <v>10</v>
      </c>
      <c r="Q8" s="8">
        <v>10</v>
      </c>
      <c r="R8" s="9">
        <v>15</v>
      </c>
      <c r="S8" s="8">
        <v>15</v>
      </c>
      <c r="T8" s="9">
        <v>825</v>
      </c>
      <c r="U8" s="8">
        <v>825</v>
      </c>
      <c r="V8" s="11">
        <v>1020</v>
      </c>
      <c r="W8" s="8">
        <v>1020</v>
      </c>
      <c r="X8" s="9">
        <v>225</v>
      </c>
      <c r="Y8" s="8">
        <v>225</v>
      </c>
      <c r="Z8" s="10"/>
      <c r="AA8" s="8"/>
      <c r="AB8" s="10"/>
      <c r="AC8" s="8"/>
      <c r="AD8" s="11">
        <v>30</v>
      </c>
      <c r="AE8" s="8">
        <v>30</v>
      </c>
      <c r="AF8" s="9"/>
      <c r="AG8" s="8"/>
      <c r="AH8" s="10"/>
      <c r="AI8" s="8"/>
      <c r="AJ8" s="11"/>
      <c r="AK8" s="8"/>
      <c r="AL8" s="12">
        <f t="shared" si="1"/>
        <v>2536</v>
      </c>
      <c r="AM8" s="42">
        <f t="shared" si="1"/>
        <v>2536</v>
      </c>
      <c r="AN8" s="34">
        <f t="shared" si="2"/>
        <v>100</v>
      </c>
    </row>
    <row r="9" spans="1:42" ht="18" x14ac:dyDescent="0.25">
      <c r="A9" s="43" t="s">
        <v>26</v>
      </c>
      <c r="B9" s="13">
        <f>B10+B11+B12+B13</f>
        <v>0</v>
      </c>
      <c r="C9" s="13">
        <f t="shared" ref="C9:AK9" si="3">C10+C11+C12+C13</f>
        <v>0</v>
      </c>
      <c r="D9" s="13">
        <f t="shared" si="3"/>
        <v>406</v>
      </c>
      <c r="E9" s="13">
        <f t="shared" si="3"/>
        <v>206</v>
      </c>
      <c r="F9" s="13">
        <f t="shared" si="3"/>
        <v>0</v>
      </c>
      <c r="G9" s="13">
        <f t="shared" si="3"/>
        <v>0</v>
      </c>
      <c r="H9" s="13">
        <f t="shared" si="3"/>
        <v>0</v>
      </c>
      <c r="I9" s="13">
        <f t="shared" si="3"/>
        <v>0</v>
      </c>
      <c r="J9" s="13">
        <f t="shared" si="3"/>
        <v>0</v>
      </c>
      <c r="K9" s="13">
        <f t="shared" si="3"/>
        <v>0</v>
      </c>
      <c r="L9" s="13">
        <f t="shared" si="3"/>
        <v>0</v>
      </c>
      <c r="M9" s="13">
        <f t="shared" si="3"/>
        <v>0</v>
      </c>
      <c r="N9" s="13">
        <f t="shared" si="3"/>
        <v>0</v>
      </c>
      <c r="O9" s="13">
        <f t="shared" si="3"/>
        <v>0</v>
      </c>
      <c r="P9" s="13">
        <f t="shared" si="3"/>
        <v>0</v>
      </c>
      <c r="Q9" s="13">
        <f t="shared" si="3"/>
        <v>0</v>
      </c>
      <c r="R9" s="13">
        <f t="shared" si="3"/>
        <v>0</v>
      </c>
      <c r="S9" s="13">
        <f t="shared" si="3"/>
        <v>0</v>
      </c>
      <c r="T9" s="13">
        <f t="shared" si="3"/>
        <v>0</v>
      </c>
      <c r="U9" s="13">
        <f t="shared" si="3"/>
        <v>0</v>
      </c>
      <c r="V9" s="13">
        <f t="shared" si="3"/>
        <v>0</v>
      </c>
      <c r="W9" s="13">
        <f t="shared" si="3"/>
        <v>0</v>
      </c>
      <c r="X9" s="13">
        <f t="shared" si="3"/>
        <v>240</v>
      </c>
      <c r="Y9" s="13">
        <f t="shared" si="3"/>
        <v>240</v>
      </c>
      <c r="Z9" s="13">
        <f t="shared" si="3"/>
        <v>0</v>
      </c>
      <c r="AA9" s="13">
        <f t="shared" si="3"/>
        <v>0</v>
      </c>
      <c r="AB9" s="13">
        <f t="shared" si="3"/>
        <v>1000</v>
      </c>
      <c r="AC9" s="13">
        <f t="shared" si="3"/>
        <v>1000</v>
      </c>
      <c r="AD9" s="13">
        <f t="shared" si="3"/>
        <v>0</v>
      </c>
      <c r="AE9" s="13">
        <f t="shared" si="3"/>
        <v>0</v>
      </c>
      <c r="AF9" s="13">
        <f>AF10+AF11+AF12+AF13</f>
        <v>0</v>
      </c>
      <c r="AG9" s="13">
        <f>AG10+AG11+AG12+AG13</f>
        <v>0</v>
      </c>
      <c r="AH9" s="13">
        <f>AH10+AH11+AH12+AH13</f>
        <v>141</v>
      </c>
      <c r="AI9" s="13">
        <f>AI10+AI11+AI12+AI13</f>
        <v>141</v>
      </c>
      <c r="AJ9" s="13">
        <f t="shared" si="3"/>
        <v>0</v>
      </c>
      <c r="AK9" s="13">
        <f t="shared" si="3"/>
        <v>0</v>
      </c>
      <c r="AL9" s="5">
        <f t="shared" si="1"/>
        <v>1787</v>
      </c>
      <c r="AM9" s="40">
        <f t="shared" si="1"/>
        <v>1587</v>
      </c>
      <c r="AN9" s="34">
        <f t="shared" si="2"/>
        <v>88.80805819809737</v>
      </c>
    </row>
    <row r="10" spans="1:42" ht="18" x14ac:dyDescent="0.25">
      <c r="A10" s="41" t="s">
        <v>3</v>
      </c>
      <c r="B10" s="14"/>
      <c r="C10" s="8"/>
      <c r="D10" s="9">
        <v>78</v>
      </c>
      <c r="E10" s="8"/>
      <c r="F10" s="11"/>
      <c r="G10" s="8"/>
      <c r="H10" s="11"/>
      <c r="I10" s="8"/>
      <c r="J10" s="11"/>
      <c r="K10" s="8"/>
      <c r="L10" s="11"/>
      <c r="M10" s="8"/>
      <c r="N10" s="9"/>
      <c r="O10" s="8"/>
      <c r="P10" s="10"/>
      <c r="Q10" s="8"/>
      <c r="R10" s="11"/>
      <c r="S10" s="8"/>
      <c r="T10" s="11"/>
      <c r="U10" s="8"/>
      <c r="V10" s="9"/>
      <c r="W10" s="8"/>
      <c r="X10" s="9">
        <v>10</v>
      </c>
      <c r="Y10" s="8">
        <v>10</v>
      </c>
      <c r="Z10" s="9"/>
      <c r="AA10" s="8"/>
      <c r="AB10" s="9"/>
      <c r="AC10" s="8"/>
      <c r="AD10" s="9"/>
      <c r="AE10" s="15"/>
      <c r="AF10" s="11"/>
      <c r="AG10" s="8"/>
      <c r="AH10" s="10">
        <v>11</v>
      </c>
      <c r="AI10" s="8">
        <v>11</v>
      </c>
      <c r="AJ10" s="11"/>
      <c r="AK10" s="8"/>
      <c r="AL10" s="12">
        <f t="shared" ref="AL10:AM12" si="4">R10+AJ10+AH10+AF10+AD10+AB10+Z10+X10+V10+T10+P10+N10+L10+J10+H10+F10+D10+B10</f>
        <v>99</v>
      </c>
      <c r="AM10" s="42">
        <f t="shared" si="4"/>
        <v>21</v>
      </c>
      <c r="AN10" s="34">
        <f t="shared" si="2"/>
        <v>21.212121212121211</v>
      </c>
    </row>
    <row r="11" spans="1:42" ht="18" x14ac:dyDescent="0.25">
      <c r="A11" s="41" t="s">
        <v>1</v>
      </c>
      <c r="B11" s="14"/>
      <c r="C11" s="8"/>
      <c r="D11" s="9">
        <v>160</v>
      </c>
      <c r="E11" s="8">
        <v>38</v>
      </c>
      <c r="F11" s="11"/>
      <c r="G11" s="8"/>
      <c r="H11" s="11"/>
      <c r="I11" s="8"/>
      <c r="J11" s="11"/>
      <c r="K11" s="8"/>
      <c r="L11" s="11"/>
      <c r="M11" s="8"/>
      <c r="N11" s="9"/>
      <c r="O11" s="8"/>
      <c r="P11" s="10"/>
      <c r="Q11" s="8"/>
      <c r="R11" s="11"/>
      <c r="S11" s="8"/>
      <c r="T11" s="11"/>
      <c r="U11" s="8"/>
      <c r="V11" s="9"/>
      <c r="W11" s="8"/>
      <c r="X11" s="9">
        <v>50</v>
      </c>
      <c r="Y11" s="8">
        <v>50</v>
      </c>
      <c r="Z11" s="9"/>
      <c r="AA11" s="8"/>
      <c r="AB11" s="9"/>
      <c r="AC11" s="8"/>
      <c r="AD11" s="9"/>
      <c r="AE11" s="15"/>
      <c r="AF11" s="11"/>
      <c r="AG11" s="8"/>
      <c r="AH11" s="10">
        <v>58</v>
      </c>
      <c r="AI11" s="8">
        <v>58</v>
      </c>
      <c r="AJ11" s="11"/>
      <c r="AK11" s="8"/>
      <c r="AL11" s="12">
        <f t="shared" si="4"/>
        <v>268</v>
      </c>
      <c r="AM11" s="42">
        <f t="shared" si="4"/>
        <v>146</v>
      </c>
      <c r="AN11" s="34">
        <f t="shared" si="2"/>
        <v>54.477611940298509</v>
      </c>
    </row>
    <row r="12" spans="1:42" ht="18" x14ac:dyDescent="0.25">
      <c r="A12" s="41" t="s">
        <v>4</v>
      </c>
      <c r="B12" s="14"/>
      <c r="C12" s="8"/>
      <c r="D12" s="9">
        <v>43</v>
      </c>
      <c r="E12" s="8">
        <v>43</v>
      </c>
      <c r="F12" s="11"/>
      <c r="G12" s="8"/>
      <c r="H12" s="11"/>
      <c r="I12" s="8"/>
      <c r="J12" s="11"/>
      <c r="K12" s="8"/>
      <c r="L12" s="11"/>
      <c r="M12" s="8"/>
      <c r="N12" s="9"/>
      <c r="O12" s="8"/>
      <c r="P12" s="10"/>
      <c r="Q12" s="8"/>
      <c r="R12" s="11"/>
      <c r="S12" s="8"/>
      <c r="T12" s="11"/>
      <c r="U12" s="8"/>
      <c r="V12" s="9"/>
      <c r="W12" s="8"/>
      <c r="X12" s="9">
        <v>98</v>
      </c>
      <c r="Y12" s="8">
        <v>98</v>
      </c>
      <c r="Z12" s="9"/>
      <c r="AA12" s="8"/>
      <c r="AB12" s="9"/>
      <c r="AC12" s="8"/>
      <c r="AD12" s="9"/>
      <c r="AE12" s="15"/>
      <c r="AF12" s="11"/>
      <c r="AG12" s="8"/>
      <c r="AH12" s="10">
        <v>72</v>
      </c>
      <c r="AI12" s="8">
        <v>72</v>
      </c>
      <c r="AJ12" s="11"/>
      <c r="AK12" s="8"/>
      <c r="AL12" s="12">
        <f t="shared" si="4"/>
        <v>213</v>
      </c>
      <c r="AM12" s="42">
        <f t="shared" si="4"/>
        <v>213</v>
      </c>
      <c r="AN12" s="34">
        <f t="shared" si="2"/>
        <v>100</v>
      </c>
    </row>
    <row r="13" spans="1:42" ht="15.75" customHeight="1" x14ac:dyDescent="0.25">
      <c r="A13" s="41" t="s">
        <v>2</v>
      </c>
      <c r="B13" s="14"/>
      <c r="C13" s="8"/>
      <c r="D13" s="9">
        <v>125</v>
      </c>
      <c r="E13" s="8">
        <v>125</v>
      </c>
      <c r="F13" s="11"/>
      <c r="G13" s="8"/>
      <c r="H13" s="11"/>
      <c r="I13" s="8"/>
      <c r="J13" s="11"/>
      <c r="K13" s="8"/>
      <c r="L13" s="11"/>
      <c r="M13" s="8"/>
      <c r="N13" s="9"/>
      <c r="O13" s="8"/>
      <c r="P13" s="10"/>
      <c r="Q13" s="8"/>
      <c r="R13" s="11"/>
      <c r="S13" s="8"/>
      <c r="T13" s="11"/>
      <c r="U13" s="8"/>
      <c r="V13" s="9"/>
      <c r="W13" s="8"/>
      <c r="X13" s="9">
        <v>82</v>
      </c>
      <c r="Y13" s="8">
        <v>82</v>
      </c>
      <c r="Z13" s="9"/>
      <c r="AA13" s="8"/>
      <c r="AB13" s="9">
        <v>1000</v>
      </c>
      <c r="AC13" s="8">
        <v>1000</v>
      </c>
      <c r="AD13" s="9"/>
      <c r="AE13" s="15"/>
      <c r="AF13" s="11"/>
      <c r="AG13" s="8"/>
      <c r="AH13" s="9"/>
      <c r="AI13" s="8"/>
      <c r="AJ13" s="11"/>
      <c r="AK13" s="8"/>
      <c r="AL13" s="12">
        <f t="shared" si="1"/>
        <v>1207</v>
      </c>
      <c r="AM13" s="42">
        <f t="shared" si="1"/>
        <v>1207</v>
      </c>
      <c r="AN13" s="34">
        <f t="shared" si="2"/>
        <v>100</v>
      </c>
    </row>
    <row r="14" spans="1:42" ht="18" x14ac:dyDescent="0.25">
      <c r="A14" s="43" t="s">
        <v>27</v>
      </c>
      <c r="B14" s="13">
        <f>B15+B16+B17+B18</f>
        <v>0</v>
      </c>
      <c r="C14" s="13">
        <f t="shared" ref="C14:AK14" si="5">C15+C16+C17+C18</f>
        <v>0</v>
      </c>
      <c r="D14" s="13">
        <f t="shared" si="5"/>
        <v>271</v>
      </c>
      <c r="E14" s="13">
        <f t="shared" si="5"/>
        <v>271</v>
      </c>
      <c r="F14" s="13">
        <f t="shared" si="5"/>
        <v>0</v>
      </c>
      <c r="G14" s="13">
        <f t="shared" si="5"/>
        <v>0</v>
      </c>
      <c r="H14" s="13">
        <f t="shared" si="5"/>
        <v>0</v>
      </c>
      <c r="I14" s="13">
        <f t="shared" si="5"/>
        <v>0</v>
      </c>
      <c r="J14" s="13">
        <f t="shared" si="5"/>
        <v>180</v>
      </c>
      <c r="K14" s="13">
        <f t="shared" si="5"/>
        <v>140</v>
      </c>
      <c r="L14" s="13">
        <f t="shared" si="5"/>
        <v>0</v>
      </c>
      <c r="M14" s="13">
        <f t="shared" si="5"/>
        <v>0</v>
      </c>
      <c r="N14" s="13">
        <f t="shared" si="5"/>
        <v>0</v>
      </c>
      <c r="O14" s="13">
        <f t="shared" si="5"/>
        <v>0</v>
      </c>
      <c r="P14" s="13">
        <f t="shared" si="5"/>
        <v>0</v>
      </c>
      <c r="Q14" s="13">
        <f t="shared" si="5"/>
        <v>0</v>
      </c>
      <c r="R14" s="13">
        <f t="shared" si="5"/>
        <v>0</v>
      </c>
      <c r="S14" s="13">
        <f t="shared" si="5"/>
        <v>0</v>
      </c>
      <c r="T14" s="13">
        <f t="shared" si="5"/>
        <v>0</v>
      </c>
      <c r="U14" s="13">
        <f t="shared" si="5"/>
        <v>0</v>
      </c>
      <c r="V14" s="13">
        <f t="shared" si="5"/>
        <v>0</v>
      </c>
      <c r="W14" s="13">
        <f t="shared" si="5"/>
        <v>0</v>
      </c>
      <c r="X14" s="13">
        <f t="shared" si="5"/>
        <v>2040</v>
      </c>
      <c r="Y14" s="13">
        <f t="shared" si="5"/>
        <v>1860</v>
      </c>
      <c r="Z14" s="13">
        <f t="shared" si="5"/>
        <v>100</v>
      </c>
      <c r="AA14" s="13">
        <f t="shared" si="5"/>
        <v>100</v>
      </c>
      <c r="AB14" s="13">
        <f t="shared" si="5"/>
        <v>0</v>
      </c>
      <c r="AC14" s="13">
        <f t="shared" si="5"/>
        <v>0</v>
      </c>
      <c r="AD14" s="13">
        <f t="shared" si="5"/>
        <v>1030</v>
      </c>
      <c r="AE14" s="13">
        <f t="shared" si="5"/>
        <v>930</v>
      </c>
      <c r="AF14" s="13">
        <f t="shared" si="5"/>
        <v>300</v>
      </c>
      <c r="AG14" s="13">
        <f t="shared" si="5"/>
        <v>300</v>
      </c>
      <c r="AH14" s="13">
        <f t="shared" si="5"/>
        <v>556</v>
      </c>
      <c r="AI14" s="13">
        <f t="shared" si="5"/>
        <v>535</v>
      </c>
      <c r="AJ14" s="13">
        <f t="shared" si="5"/>
        <v>0</v>
      </c>
      <c r="AK14" s="13">
        <f t="shared" si="5"/>
        <v>0</v>
      </c>
      <c r="AL14" s="5">
        <f t="shared" si="1"/>
        <v>4477</v>
      </c>
      <c r="AM14" s="40">
        <f t="shared" si="1"/>
        <v>4136</v>
      </c>
      <c r="AN14" s="34">
        <f t="shared" si="2"/>
        <v>92.383292383292385</v>
      </c>
    </row>
    <row r="15" spans="1:42" ht="18" x14ac:dyDescent="0.25">
      <c r="A15" s="41" t="s">
        <v>3</v>
      </c>
      <c r="B15" s="14"/>
      <c r="C15" s="8"/>
      <c r="D15" s="9">
        <v>60</v>
      </c>
      <c r="E15" s="8">
        <v>60</v>
      </c>
      <c r="F15" s="11"/>
      <c r="G15" s="8"/>
      <c r="H15" s="11"/>
      <c r="I15" s="8"/>
      <c r="J15" s="9">
        <v>24</v>
      </c>
      <c r="K15" s="8">
        <v>4</v>
      </c>
      <c r="L15" s="11"/>
      <c r="M15" s="8"/>
      <c r="N15" s="11"/>
      <c r="O15" s="8"/>
      <c r="P15" s="10"/>
      <c r="Q15" s="8"/>
      <c r="R15" s="11"/>
      <c r="S15" s="8"/>
      <c r="T15" s="11"/>
      <c r="U15" s="8"/>
      <c r="V15" s="9"/>
      <c r="W15" s="8"/>
      <c r="X15" s="9">
        <v>140</v>
      </c>
      <c r="Y15" s="8">
        <v>140</v>
      </c>
      <c r="Z15" s="11"/>
      <c r="AA15" s="8"/>
      <c r="AB15" s="11"/>
      <c r="AC15" s="8"/>
      <c r="AD15" s="11">
        <v>34</v>
      </c>
      <c r="AE15" s="8">
        <v>34</v>
      </c>
      <c r="AF15" s="11"/>
      <c r="AG15" s="8"/>
      <c r="AH15" s="9">
        <v>67</v>
      </c>
      <c r="AI15" s="8">
        <v>67</v>
      </c>
      <c r="AJ15" s="9"/>
      <c r="AK15" s="8"/>
      <c r="AL15" s="12">
        <f t="shared" si="1"/>
        <v>325</v>
      </c>
      <c r="AM15" s="42">
        <f t="shared" si="1"/>
        <v>305</v>
      </c>
      <c r="AN15" s="34">
        <f t="shared" si="2"/>
        <v>93.84615384615384</v>
      </c>
    </row>
    <row r="16" spans="1:42" ht="18" x14ac:dyDescent="0.25">
      <c r="A16" s="41" t="s">
        <v>1</v>
      </c>
      <c r="B16" s="14"/>
      <c r="C16" s="8"/>
      <c r="D16" s="9">
        <v>86</v>
      </c>
      <c r="E16" s="8">
        <v>86</v>
      </c>
      <c r="F16" s="11"/>
      <c r="G16" s="8"/>
      <c r="H16" s="11"/>
      <c r="I16" s="8"/>
      <c r="J16" s="9">
        <v>36</v>
      </c>
      <c r="K16" s="8">
        <v>16</v>
      </c>
      <c r="L16" s="11"/>
      <c r="M16" s="8"/>
      <c r="N16" s="11"/>
      <c r="O16" s="8"/>
      <c r="P16" s="10"/>
      <c r="Q16" s="8"/>
      <c r="R16" s="11"/>
      <c r="S16" s="8"/>
      <c r="T16" s="11"/>
      <c r="U16" s="8"/>
      <c r="V16" s="9"/>
      <c r="W16" s="8"/>
      <c r="X16" s="9">
        <v>280</v>
      </c>
      <c r="Y16" s="8">
        <v>280</v>
      </c>
      <c r="Z16" s="11">
        <v>30</v>
      </c>
      <c r="AA16" s="8">
        <v>30</v>
      </c>
      <c r="AB16" s="11"/>
      <c r="AC16" s="8"/>
      <c r="AD16" s="11">
        <v>261</v>
      </c>
      <c r="AE16" s="8">
        <v>247</v>
      </c>
      <c r="AF16" s="11">
        <v>74</v>
      </c>
      <c r="AG16" s="8">
        <v>74</v>
      </c>
      <c r="AH16" s="9">
        <v>77</v>
      </c>
      <c r="AI16" s="8">
        <v>77</v>
      </c>
      <c r="AJ16" s="9"/>
      <c r="AK16" s="8"/>
      <c r="AL16" s="12">
        <f t="shared" si="1"/>
        <v>844</v>
      </c>
      <c r="AM16" s="42">
        <f t="shared" si="1"/>
        <v>810</v>
      </c>
      <c r="AN16" s="34">
        <f t="shared" si="2"/>
        <v>95.97156398104265</v>
      </c>
    </row>
    <row r="17" spans="1:40" ht="18" x14ac:dyDescent="0.25">
      <c r="A17" s="41" t="s">
        <v>4</v>
      </c>
      <c r="B17" s="14"/>
      <c r="C17" s="8"/>
      <c r="D17" s="9"/>
      <c r="E17" s="8"/>
      <c r="F17" s="11"/>
      <c r="G17" s="8"/>
      <c r="H17" s="11"/>
      <c r="I17" s="8"/>
      <c r="J17" s="9">
        <v>42</v>
      </c>
      <c r="K17" s="8">
        <v>42</v>
      </c>
      <c r="L17" s="11"/>
      <c r="M17" s="8"/>
      <c r="N17" s="11"/>
      <c r="O17" s="8"/>
      <c r="P17" s="10"/>
      <c r="Q17" s="8"/>
      <c r="R17" s="11"/>
      <c r="S17" s="8"/>
      <c r="T17" s="11"/>
      <c r="U17" s="8"/>
      <c r="V17" s="9"/>
      <c r="W17" s="8"/>
      <c r="X17" s="9">
        <v>900</v>
      </c>
      <c r="Y17" s="8">
        <v>800</v>
      </c>
      <c r="Z17" s="11">
        <v>50</v>
      </c>
      <c r="AA17" s="8">
        <v>50</v>
      </c>
      <c r="AB17" s="11"/>
      <c r="AC17" s="8"/>
      <c r="AD17" s="11">
        <v>395</v>
      </c>
      <c r="AE17" s="8">
        <v>309</v>
      </c>
      <c r="AF17" s="11">
        <v>226</v>
      </c>
      <c r="AG17" s="8">
        <v>226</v>
      </c>
      <c r="AH17" s="9">
        <v>133</v>
      </c>
      <c r="AI17" s="8">
        <v>112</v>
      </c>
      <c r="AJ17" s="9"/>
      <c r="AK17" s="8"/>
      <c r="AL17" s="12">
        <f t="shared" si="1"/>
        <v>1746</v>
      </c>
      <c r="AM17" s="42">
        <f t="shared" si="1"/>
        <v>1539</v>
      </c>
      <c r="AN17" s="34">
        <f t="shared" si="2"/>
        <v>88.144329896907209</v>
      </c>
    </row>
    <row r="18" spans="1:40" ht="18" x14ac:dyDescent="0.25">
      <c r="A18" s="41" t="s">
        <v>2</v>
      </c>
      <c r="B18" s="14"/>
      <c r="C18" s="8"/>
      <c r="D18" s="9">
        <v>125</v>
      </c>
      <c r="E18" s="8">
        <v>125</v>
      </c>
      <c r="F18" s="11"/>
      <c r="G18" s="8"/>
      <c r="H18" s="11"/>
      <c r="I18" s="8"/>
      <c r="J18" s="9">
        <v>78</v>
      </c>
      <c r="K18" s="8">
        <v>78</v>
      </c>
      <c r="L18" s="11"/>
      <c r="M18" s="8"/>
      <c r="N18" s="11"/>
      <c r="O18" s="8"/>
      <c r="P18" s="10"/>
      <c r="Q18" s="8"/>
      <c r="R18" s="11"/>
      <c r="S18" s="8"/>
      <c r="T18" s="11"/>
      <c r="U18" s="8"/>
      <c r="V18" s="9"/>
      <c r="W18" s="8"/>
      <c r="X18" s="9">
        <v>720</v>
      </c>
      <c r="Y18" s="8">
        <v>640</v>
      </c>
      <c r="Z18" s="11">
        <v>20</v>
      </c>
      <c r="AA18" s="8">
        <v>20</v>
      </c>
      <c r="AB18" s="11"/>
      <c r="AC18" s="8"/>
      <c r="AD18" s="11">
        <v>340</v>
      </c>
      <c r="AE18" s="8">
        <v>340</v>
      </c>
      <c r="AF18" s="11"/>
      <c r="AG18" s="8"/>
      <c r="AH18" s="9">
        <v>279</v>
      </c>
      <c r="AI18" s="8">
        <v>279</v>
      </c>
      <c r="AJ18" s="9"/>
      <c r="AK18" s="8"/>
      <c r="AL18" s="12">
        <f t="shared" si="1"/>
        <v>1562</v>
      </c>
      <c r="AM18" s="42">
        <f t="shared" si="1"/>
        <v>1482</v>
      </c>
      <c r="AN18" s="34">
        <f t="shared" si="2"/>
        <v>94.878361075544177</v>
      </c>
    </row>
    <row r="19" spans="1:40" ht="18" x14ac:dyDescent="0.25">
      <c r="A19" s="43" t="s">
        <v>28</v>
      </c>
      <c r="B19" s="13">
        <f>B20+B21+B22+B23</f>
        <v>400</v>
      </c>
      <c r="C19" s="13">
        <f t="shared" ref="C19:AK19" si="6">C20+C21+C22+C23</f>
        <v>400</v>
      </c>
      <c r="D19" s="13">
        <f t="shared" si="6"/>
        <v>0</v>
      </c>
      <c r="E19" s="13">
        <f t="shared" si="6"/>
        <v>0</v>
      </c>
      <c r="F19" s="13">
        <f t="shared" si="6"/>
        <v>100</v>
      </c>
      <c r="G19" s="13">
        <f t="shared" si="6"/>
        <v>100</v>
      </c>
      <c r="H19" s="13">
        <f t="shared" si="6"/>
        <v>0</v>
      </c>
      <c r="I19" s="13">
        <f t="shared" si="6"/>
        <v>0</v>
      </c>
      <c r="J19" s="13">
        <f t="shared" si="6"/>
        <v>0</v>
      </c>
      <c r="K19" s="13">
        <f t="shared" si="6"/>
        <v>0</v>
      </c>
      <c r="L19" s="13">
        <f t="shared" si="6"/>
        <v>0</v>
      </c>
      <c r="M19" s="13">
        <f t="shared" si="6"/>
        <v>0</v>
      </c>
      <c r="N19" s="13">
        <f t="shared" si="6"/>
        <v>30</v>
      </c>
      <c r="O19" s="13">
        <f t="shared" si="6"/>
        <v>30</v>
      </c>
      <c r="P19" s="13">
        <f t="shared" si="6"/>
        <v>0</v>
      </c>
      <c r="Q19" s="13">
        <f t="shared" si="6"/>
        <v>0</v>
      </c>
      <c r="R19" s="13">
        <f t="shared" si="6"/>
        <v>0</v>
      </c>
      <c r="S19" s="13">
        <f t="shared" si="6"/>
        <v>0</v>
      </c>
      <c r="T19" s="13">
        <f t="shared" si="6"/>
        <v>0</v>
      </c>
      <c r="U19" s="13">
        <f t="shared" si="6"/>
        <v>0</v>
      </c>
      <c r="V19" s="13">
        <f t="shared" si="6"/>
        <v>0</v>
      </c>
      <c r="W19" s="13">
        <f t="shared" si="6"/>
        <v>0</v>
      </c>
      <c r="X19" s="13">
        <f t="shared" si="6"/>
        <v>50</v>
      </c>
      <c r="Y19" s="13">
        <f t="shared" si="6"/>
        <v>50</v>
      </c>
      <c r="Z19" s="13">
        <f t="shared" si="6"/>
        <v>150</v>
      </c>
      <c r="AA19" s="13">
        <f t="shared" si="6"/>
        <v>100</v>
      </c>
      <c r="AB19" s="13">
        <f t="shared" si="6"/>
        <v>0</v>
      </c>
      <c r="AC19" s="13">
        <f t="shared" si="6"/>
        <v>0</v>
      </c>
      <c r="AD19" s="13">
        <f t="shared" si="6"/>
        <v>0</v>
      </c>
      <c r="AE19" s="13">
        <f t="shared" si="6"/>
        <v>0</v>
      </c>
      <c r="AF19" s="13">
        <f t="shared" si="6"/>
        <v>0</v>
      </c>
      <c r="AG19" s="13">
        <f t="shared" si="6"/>
        <v>0</v>
      </c>
      <c r="AH19" s="13">
        <f t="shared" si="6"/>
        <v>0</v>
      </c>
      <c r="AI19" s="13">
        <f t="shared" si="6"/>
        <v>0</v>
      </c>
      <c r="AJ19" s="13">
        <f t="shared" si="6"/>
        <v>0</v>
      </c>
      <c r="AK19" s="13">
        <f t="shared" si="6"/>
        <v>0</v>
      </c>
      <c r="AL19" s="5">
        <f t="shared" si="1"/>
        <v>730</v>
      </c>
      <c r="AM19" s="40">
        <f t="shared" si="1"/>
        <v>680</v>
      </c>
      <c r="AN19" s="34">
        <f t="shared" si="2"/>
        <v>93.150684931506845</v>
      </c>
    </row>
    <row r="20" spans="1:40" ht="18" x14ac:dyDescent="0.25">
      <c r="A20" s="41" t="s">
        <v>3</v>
      </c>
      <c r="B20" s="14">
        <v>70</v>
      </c>
      <c r="C20" s="8">
        <v>70</v>
      </c>
      <c r="D20" s="11"/>
      <c r="E20" s="8"/>
      <c r="F20" s="9">
        <v>10</v>
      </c>
      <c r="G20" s="8">
        <v>10</v>
      </c>
      <c r="H20" s="11"/>
      <c r="I20" s="8"/>
      <c r="J20" s="11"/>
      <c r="K20" s="8"/>
      <c r="L20" s="11"/>
      <c r="M20" s="8"/>
      <c r="N20" s="11">
        <v>6</v>
      </c>
      <c r="O20" s="8">
        <v>6</v>
      </c>
      <c r="P20" s="10"/>
      <c r="Q20" s="8"/>
      <c r="R20" s="11"/>
      <c r="S20" s="8"/>
      <c r="T20" s="11"/>
      <c r="U20" s="8"/>
      <c r="V20" s="9"/>
      <c r="W20" s="8"/>
      <c r="X20" s="9">
        <v>7</v>
      </c>
      <c r="Y20" s="8">
        <v>7</v>
      </c>
      <c r="Z20" s="11">
        <v>42</v>
      </c>
      <c r="AA20" s="8">
        <v>42</v>
      </c>
      <c r="AB20" s="11"/>
      <c r="AC20" s="8"/>
      <c r="AD20" s="11"/>
      <c r="AE20" s="8"/>
      <c r="AF20" s="11"/>
      <c r="AG20" s="8"/>
      <c r="AH20" s="11"/>
      <c r="AI20" s="8"/>
      <c r="AJ20" s="11"/>
      <c r="AK20" s="8"/>
      <c r="AL20" s="12">
        <f t="shared" si="1"/>
        <v>135</v>
      </c>
      <c r="AM20" s="42">
        <f t="shared" si="1"/>
        <v>135</v>
      </c>
      <c r="AN20" s="34">
        <f t="shared" si="2"/>
        <v>100</v>
      </c>
    </row>
    <row r="21" spans="1:40" ht="18" x14ac:dyDescent="0.25">
      <c r="A21" s="41" t="s">
        <v>1</v>
      </c>
      <c r="B21" s="14">
        <v>100</v>
      </c>
      <c r="C21" s="8">
        <v>100</v>
      </c>
      <c r="D21" s="11"/>
      <c r="E21" s="8"/>
      <c r="F21" s="9">
        <v>25</v>
      </c>
      <c r="G21" s="8">
        <v>25</v>
      </c>
      <c r="H21" s="11"/>
      <c r="I21" s="8"/>
      <c r="J21" s="11"/>
      <c r="K21" s="8"/>
      <c r="L21" s="11"/>
      <c r="M21" s="8"/>
      <c r="N21" s="11">
        <v>6</v>
      </c>
      <c r="O21" s="8">
        <v>6</v>
      </c>
      <c r="P21" s="10"/>
      <c r="Q21" s="8"/>
      <c r="R21" s="11"/>
      <c r="S21" s="8"/>
      <c r="T21" s="11"/>
      <c r="U21" s="8"/>
      <c r="V21" s="9"/>
      <c r="W21" s="8"/>
      <c r="X21" s="9">
        <v>8</v>
      </c>
      <c r="Y21" s="8">
        <v>8</v>
      </c>
      <c r="Z21" s="11">
        <v>79</v>
      </c>
      <c r="AA21" s="8">
        <v>58</v>
      </c>
      <c r="AB21" s="11"/>
      <c r="AC21" s="8"/>
      <c r="AD21" s="11"/>
      <c r="AE21" s="8"/>
      <c r="AF21" s="11"/>
      <c r="AG21" s="8"/>
      <c r="AH21" s="11"/>
      <c r="AI21" s="8"/>
      <c r="AJ21" s="11"/>
      <c r="AK21" s="8"/>
      <c r="AL21" s="12">
        <f t="shared" si="1"/>
        <v>218</v>
      </c>
      <c r="AM21" s="42">
        <f t="shared" si="1"/>
        <v>197</v>
      </c>
      <c r="AN21" s="34">
        <f t="shared" si="2"/>
        <v>90.366972477064223</v>
      </c>
    </row>
    <row r="22" spans="1:40" ht="18" x14ac:dyDescent="0.25">
      <c r="A22" s="41" t="s">
        <v>4</v>
      </c>
      <c r="B22" s="14">
        <v>130</v>
      </c>
      <c r="C22" s="8">
        <v>130</v>
      </c>
      <c r="D22" s="11"/>
      <c r="E22" s="8"/>
      <c r="F22" s="9">
        <v>40</v>
      </c>
      <c r="G22" s="8">
        <v>40</v>
      </c>
      <c r="H22" s="11"/>
      <c r="I22" s="8"/>
      <c r="J22" s="11"/>
      <c r="K22" s="8"/>
      <c r="L22" s="11"/>
      <c r="M22" s="8"/>
      <c r="N22" s="11">
        <v>12</v>
      </c>
      <c r="O22" s="8">
        <v>12</v>
      </c>
      <c r="P22" s="10"/>
      <c r="Q22" s="8"/>
      <c r="R22" s="11"/>
      <c r="S22" s="8"/>
      <c r="T22" s="11"/>
      <c r="U22" s="8"/>
      <c r="V22" s="9"/>
      <c r="W22" s="8"/>
      <c r="X22" s="9">
        <v>18</v>
      </c>
      <c r="Y22" s="8">
        <v>18</v>
      </c>
      <c r="Z22" s="11">
        <v>29</v>
      </c>
      <c r="AA22" s="8"/>
      <c r="AB22" s="11"/>
      <c r="AC22" s="8"/>
      <c r="AD22" s="11"/>
      <c r="AE22" s="8"/>
      <c r="AF22" s="11"/>
      <c r="AG22" s="8"/>
      <c r="AH22" s="11"/>
      <c r="AI22" s="8"/>
      <c r="AJ22" s="11"/>
      <c r="AK22" s="8"/>
      <c r="AL22" s="12">
        <f t="shared" si="1"/>
        <v>229</v>
      </c>
      <c r="AM22" s="42">
        <f t="shared" si="1"/>
        <v>200</v>
      </c>
      <c r="AN22" s="34">
        <f t="shared" si="2"/>
        <v>87.336244541484717</v>
      </c>
    </row>
    <row r="23" spans="1:40" ht="18" x14ac:dyDescent="0.25">
      <c r="A23" s="41" t="s">
        <v>2</v>
      </c>
      <c r="B23" s="14">
        <v>100</v>
      </c>
      <c r="C23" s="8">
        <v>100</v>
      </c>
      <c r="D23" s="11"/>
      <c r="E23" s="8"/>
      <c r="F23" s="9">
        <v>25</v>
      </c>
      <c r="G23" s="8">
        <v>25</v>
      </c>
      <c r="H23" s="11"/>
      <c r="I23" s="8"/>
      <c r="J23" s="11"/>
      <c r="K23" s="8"/>
      <c r="L23" s="11"/>
      <c r="M23" s="8"/>
      <c r="N23" s="11">
        <v>6</v>
      </c>
      <c r="O23" s="8">
        <v>6</v>
      </c>
      <c r="P23" s="10"/>
      <c r="Q23" s="8"/>
      <c r="R23" s="11"/>
      <c r="S23" s="8"/>
      <c r="T23" s="11"/>
      <c r="U23" s="8"/>
      <c r="V23" s="9"/>
      <c r="W23" s="8"/>
      <c r="X23" s="9">
        <v>17</v>
      </c>
      <c r="Y23" s="8">
        <v>17</v>
      </c>
      <c r="Z23" s="11"/>
      <c r="AA23" s="8"/>
      <c r="AB23" s="11"/>
      <c r="AC23" s="8"/>
      <c r="AD23" s="11"/>
      <c r="AE23" s="8"/>
      <c r="AF23" s="11"/>
      <c r="AG23" s="8"/>
      <c r="AH23" s="11"/>
      <c r="AI23" s="8"/>
      <c r="AJ23" s="11"/>
      <c r="AK23" s="8"/>
      <c r="AL23" s="12">
        <f t="shared" si="1"/>
        <v>148</v>
      </c>
      <c r="AM23" s="42">
        <f t="shared" si="1"/>
        <v>148</v>
      </c>
      <c r="AN23" s="34">
        <f t="shared" si="2"/>
        <v>100</v>
      </c>
    </row>
    <row r="24" spans="1:40" ht="16.5" customHeight="1" x14ac:dyDescent="0.25">
      <c r="A24" s="43" t="s">
        <v>29</v>
      </c>
      <c r="B24" s="16">
        <f>B25+B26+B27+B28</f>
        <v>0</v>
      </c>
      <c r="C24" s="16">
        <f t="shared" ref="C24:AK24" si="7">C25+C26+C27+C28</f>
        <v>0</v>
      </c>
      <c r="D24" s="16">
        <f t="shared" si="7"/>
        <v>0</v>
      </c>
      <c r="E24" s="16">
        <f t="shared" si="7"/>
        <v>0</v>
      </c>
      <c r="F24" s="16">
        <f t="shared" si="7"/>
        <v>82</v>
      </c>
      <c r="G24" s="16">
        <f t="shared" si="7"/>
        <v>82</v>
      </c>
      <c r="H24" s="16">
        <f t="shared" si="7"/>
        <v>30</v>
      </c>
      <c r="I24" s="16">
        <f t="shared" si="7"/>
        <v>30</v>
      </c>
      <c r="J24" s="16">
        <f t="shared" si="7"/>
        <v>180</v>
      </c>
      <c r="K24" s="16">
        <f t="shared" si="7"/>
        <v>180</v>
      </c>
      <c r="L24" s="16">
        <f t="shared" si="7"/>
        <v>72</v>
      </c>
      <c r="M24" s="16">
        <f t="shared" si="7"/>
        <v>72</v>
      </c>
      <c r="N24" s="16">
        <f t="shared" si="7"/>
        <v>18</v>
      </c>
      <c r="O24" s="16">
        <f t="shared" si="7"/>
        <v>18</v>
      </c>
      <c r="P24" s="16">
        <f t="shared" si="7"/>
        <v>10</v>
      </c>
      <c r="Q24" s="16">
        <f t="shared" si="7"/>
        <v>10</v>
      </c>
      <c r="R24" s="16">
        <f t="shared" si="7"/>
        <v>0</v>
      </c>
      <c r="S24" s="16">
        <f t="shared" si="7"/>
        <v>0</v>
      </c>
      <c r="T24" s="16">
        <f t="shared" si="7"/>
        <v>111</v>
      </c>
      <c r="U24" s="16">
        <f t="shared" si="7"/>
        <v>111</v>
      </c>
      <c r="V24" s="16">
        <f t="shared" si="7"/>
        <v>0</v>
      </c>
      <c r="W24" s="16">
        <f t="shared" si="7"/>
        <v>0</v>
      </c>
      <c r="X24" s="16">
        <f t="shared" si="7"/>
        <v>100</v>
      </c>
      <c r="Y24" s="16">
        <f t="shared" si="7"/>
        <v>100</v>
      </c>
      <c r="Z24" s="16">
        <f t="shared" si="7"/>
        <v>0</v>
      </c>
      <c r="AA24" s="16">
        <f t="shared" si="7"/>
        <v>0</v>
      </c>
      <c r="AB24" s="16">
        <f t="shared" si="7"/>
        <v>0</v>
      </c>
      <c r="AC24" s="16">
        <f t="shared" si="7"/>
        <v>0</v>
      </c>
      <c r="AD24" s="16">
        <f>AD25+AD26+AD27+AD28</f>
        <v>72</v>
      </c>
      <c r="AE24" s="16">
        <f t="shared" si="7"/>
        <v>72</v>
      </c>
      <c r="AF24" s="16">
        <f t="shared" si="7"/>
        <v>290</v>
      </c>
      <c r="AG24" s="16">
        <f t="shared" si="7"/>
        <v>290</v>
      </c>
      <c r="AH24" s="16">
        <f t="shared" si="7"/>
        <v>0</v>
      </c>
      <c r="AI24" s="16">
        <f t="shared" si="7"/>
        <v>0</v>
      </c>
      <c r="AJ24" s="16">
        <f t="shared" si="7"/>
        <v>0</v>
      </c>
      <c r="AK24" s="16">
        <f t="shared" si="7"/>
        <v>0</v>
      </c>
      <c r="AL24" s="5">
        <f t="shared" si="1"/>
        <v>965</v>
      </c>
      <c r="AM24" s="40">
        <f t="shared" si="1"/>
        <v>965</v>
      </c>
      <c r="AN24" s="34">
        <f t="shared" si="2"/>
        <v>100</v>
      </c>
    </row>
    <row r="25" spans="1:40" ht="17.25" customHeight="1" x14ac:dyDescent="0.25">
      <c r="A25" s="41" t="s">
        <v>3</v>
      </c>
      <c r="B25" s="14"/>
      <c r="C25" s="8"/>
      <c r="D25" s="9"/>
      <c r="E25" s="8"/>
      <c r="F25" s="9"/>
      <c r="G25" s="8"/>
      <c r="H25" s="9"/>
      <c r="I25" s="8"/>
      <c r="J25" s="9"/>
      <c r="K25" s="8"/>
      <c r="L25" s="11"/>
      <c r="M25" s="8"/>
      <c r="N25" s="11"/>
      <c r="O25" s="8"/>
      <c r="P25" s="10"/>
      <c r="Q25" s="8"/>
      <c r="R25" s="9"/>
      <c r="S25" s="8"/>
      <c r="T25" s="9"/>
      <c r="U25" s="8"/>
      <c r="V25" s="9"/>
      <c r="W25" s="8"/>
      <c r="X25" s="9">
        <v>5</v>
      </c>
      <c r="Y25" s="8">
        <v>5</v>
      </c>
      <c r="Z25" s="9"/>
      <c r="AA25" s="8"/>
      <c r="AB25" s="11"/>
      <c r="AC25" s="8"/>
      <c r="AD25" s="11"/>
      <c r="AE25" s="8"/>
      <c r="AF25" s="9">
        <v>20</v>
      </c>
      <c r="AG25" s="8">
        <v>20</v>
      </c>
      <c r="AH25" s="11"/>
      <c r="AI25" s="8"/>
      <c r="AJ25" s="11"/>
      <c r="AK25" s="8"/>
      <c r="AL25" s="12">
        <f>R25+AJ25+AH25+AF25+AD25+AB25+Z25+X25+V25+T25+P25+N25+L25+J25+H25+F25+D25+B25</f>
        <v>25</v>
      </c>
      <c r="AM25" s="42">
        <f t="shared" si="1"/>
        <v>25</v>
      </c>
      <c r="AN25" s="34">
        <f t="shared" si="2"/>
        <v>100</v>
      </c>
    </row>
    <row r="26" spans="1:40" ht="18" x14ac:dyDescent="0.25">
      <c r="A26" s="41" t="s">
        <v>1</v>
      </c>
      <c r="B26" s="14"/>
      <c r="C26" s="8"/>
      <c r="D26" s="9"/>
      <c r="E26" s="8"/>
      <c r="F26" s="9">
        <v>22</v>
      </c>
      <c r="G26" s="8">
        <v>22</v>
      </c>
      <c r="H26" s="9">
        <v>10</v>
      </c>
      <c r="I26" s="8">
        <v>10</v>
      </c>
      <c r="J26" s="9"/>
      <c r="K26" s="8"/>
      <c r="L26" s="11">
        <v>10</v>
      </c>
      <c r="M26" s="8">
        <v>10</v>
      </c>
      <c r="N26" s="11"/>
      <c r="O26" s="8"/>
      <c r="P26" s="10">
        <v>5</v>
      </c>
      <c r="Q26" s="8">
        <v>5</v>
      </c>
      <c r="R26" s="9"/>
      <c r="S26" s="8"/>
      <c r="T26" s="9">
        <v>15</v>
      </c>
      <c r="U26" s="8">
        <v>15</v>
      </c>
      <c r="V26" s="9"/>
      <c r="W26" s="8"/>
      <c r="X26" s="9">
        <v>17</v>
      </c>
      <c r="Y26" s="8">
        <v>17</v>
      </c>
      <c r="Z26" s="9"/>
      <c r="AA26" s="8"/>
      <c r="AB26" s="11"/>
      <c r="AC26" s="8"/>
      <c r="AD26" s="11">
        <v>12</v>
      </c>
      <c r="AE26" s="8">
        <v>12</v>
      </c>
      <c r="AF26" s="9">
        <v>70</v>
      </c>
      <c r="AG26" s="8">
        <v>70</v>
      </c>
      <c r="AH26" s="11"/>
      <c r="AI26" s="8"/>
      <c r="AJ26" s="11"/>
      <c r="AK26" s="8"/>
      <c r="AL26" s="12">
        <f>R26+AJ26+AH26+AF26+AD26+AB26+Z26+X26+V26+T26+P26+N26+L26+J26+H26+F26+D26+B26</f>
        <v>161</v>
      </c>
      <c r="AM26" s="42">
        <f t="shared" si="1"/>
        <v>161</v>
      </c>
      <c r="AN26" s="34">
        <f t="shared" si="2"/>
        <v>100</v>
      </c>
    </row>
    <row r="27" spans="1:40" ht="18" x14ac:dyDescent="0.25">
      <c r="A27" s="41" t="s">
        <v>4</v>
      </c>
      <c r="B27" s="14"/>
      <c r="C27" s="8"/>
      <c r="D27" s="9"/>
      <c r="E27" s="8"/>
      <c r="F27" s="9">
        <v>36</v>
      </c>
      <c r="G27" s="8">
        <v>36</v>
      </c>
      <c r="H27" s="9">
        <v>20</v>
      </c>
      <c r="I27" s="8">
        <v>20</v>
      </c>
      <c r="J27" s="9">
        <v>81</v>
      </c>
      <c r="K27" s="8">
        <v>81</v>
      </c>
      <c r="L27" s="11">
        <v>27</v>
      </c>
      <c r="M27" s="8">
        <v>27</v>
      </c>
      <c r="N27" s="11">
        <v>6</v>
      </c>
      <c r="O27" s="8">
        <v>6</v>
      </c>
      <c r="P27" s="10">
        <v>5</v>
      </c>
      <c r="Q27" s="8">
        <v>5</v>
      </c>
      <c r="R27" s="9"/>
      <c r="S27" s="8"/>
      <c r="T27" s="9">
        <v>33</v>
      </c>
      <c r="U27" s="8">
        <v>33</v>
      </c>
      <c r="V27" s="9"/>
      <c r="W27" s="8"/>
      <c r="X27" s="9">
        <v>46</v>
      </c>
      <c r="Y27" s="8">
        <v>46</v>
      </c>
      <c r="Z27" s="9"/>
      <c r="AA27" s="8"/>
      <c r="AB27" s="11"/>
      <c r="AC27" s="8"/>
      <c r="AD27" s="11">
        <v>42</v>
      </c>
      <c r="AE27" s="8">
        <v>42</v>
      </c>
      <c r="AF27" s="9">
        <v>100</v>
      </c>
      <c r="AG27" s="8">
        <v>100</v>
      </c>
      <c r="AH27" s="11"/>
      <c r="AI27" s="8"/>
      <c r="AJ27" s="11"/>
      <c r="AK27" s="8"/>
      <c r="AL27" s="12">
        <f>R27+AJ27+AH27+AF27+AD27+AB27+Z27+X27+V27+T27+P27+N27+L27+J27+H27+F27+D27+B27</f>
        <v>396</v>
      </c>
      <c r="AM27" s="42">
        <f t="shared" si="1"/>
        <v>396</v>
      </c>
      <c r="AN27" s="34">
        <f t="shared" si="2"/>
        <v>100</v>
      </c>
    </row>
    <row r="28" spans="1:40" ht="18" x14ac:dyDescent="0.25">
      <c r="A28" s="41" t="s">
        <v>2</v>
      </c>
      <c r="B28" s="14"/>
      <c r="C28" s="8"/>
      <c r="D28" s="9"/>
      <c r="E28" s="8"/>
      <c r="F28" s="9">
        <v>24</v>
      </c>
      <c r="G28" s="8">
        <v>24</v>
      </c>
      <c r="H28" s="9"/>
      <c r="I28" s="8"/>
      <c r="J28" s="9">
        <v>99</v>
      </c>
      <c r="K28" s="8">
        <v>99</v>
      </c>
      <c r="L28" s="11">
        <v>35</v>
      </c>
      <c r="M28" s="8">
        <v>35</v>
      </c>
      <c r="N28" s="11">
        <v>12</v>
      </c>
      <c r="O28" s="8">
        <v>12</v>
      </c>
      <c r="P28" s="10"/>
      <c r="Q28" s="8"/>
      <c r="R28" s="9"/>
      <c r="S28" s="8"/>
      <c r="T28" s="9">
        <v>63</v>
      </c>
      <c r="U28" s="8">
        <v>63</v>
      </c>
      <c r="V28" s="9"/>
      <c r="W28" s="8"/>
      <c r="X28" s="9">
        <v>32</v>
      </c>
      <c r="Y28" s="8">
        <v>32</v>
      </c>
      <c r="Z28" s="9"/>
      <c r="AA28" s="8"/>
      <c r="AB28" s="11"/>
      <c r="AC28" s="8"/>
      <c r="AD28" s="11">
        <v>18</v>
      </c>
      <c r="AE28" s="8">
        <v>18</v>
      </c>
      <c r="AF28" s="9">
        <v>100</v>
      </c>
      <c r="AG28" s="8">
        <v>100</v>
      </c>
      <c r="AH28" s="11"/>
      <c r="AI28" s="8"/>
      <c r="AJ28" s="11"/>
      <c r="AK28" s="8"/>
      <c r="AL28" s="12">
        <f>R28+AJ28+AH28+AF28+AD28+AB28+Z28+X28+V28+T28+P28+N28+L28+J28+H28+F28+D28+B28</f>
        <v>383</v>
      </c>
      <c r="AM28" s="42">
        <f t="shared" si="1"/>
        <v>383</v>
      </c>
      <c r="AN28" s="34">
        <f t="shared" si="2"/>
        <v>100</v>
      </c>
    </row>
    <row r="29" spans="1:40" ht="18" x14ac:dyDescent="0.25">
      <c r="A29" s="43" t="s">
        <v>30</v>
      </c>
      <c r="B29" s="13">
        <f>B30+B31+B32+B33</f>
        <v>0</v>
      </c>
      <c r="C29" s="13">
        <f t="shared" ref="C29:AK29" si="8">C30+C31+C32+C33</f>
        <v>0</v>
      </c>
      <c r="D29" s="13">
        <f t="shared" si="8"/>
        <v>0</v>
      </c>
      <c r="E29" s="13">
        <f t="shared" si="8"/>
        <v>0</v>
      </c>
      <c r="F29" s="13">
        <f t="shared" si="8"/>
        <v>0</v>
      </c>
      <c r="G29" s="13">
        <f t="shared" si="8"/>
        <v>0</v>
      </c>
      <c r="H29" s="13">
        <f t="shared" si="8"/>
        <v>0</v>
      </c>
      <c r="I29" s="13">
        <f t="shared" si="8"/>
        <v>0</v>
      </c>
      <c r="J29" s="13">
        <f t="shared" si="8"/>
        <v>0</v>
      </c>
      <c r="K29" s="13">
        <f t="shared" si="8"/>
        <v>0</v>
      </c>
      <c r="L29" s="13">
        <f t="shared" si="8"/>
        <v>0</v>
      </c>
      <c r="M29" s="13">
        <f t="shared" si="8"/>
        <v>0</v>
      </c>
      <c r="N29" s="13">
        <f t="shared" si="8"/>
        <v>0</v>
      </c>
      <c r="O29" s="13">
        <f t="shared" si="8"/>
        <v>0</v>
      </c>
      <c r="P29" s="13">
        <f t="shared" si="8"/>
        <v>0</v>
      </c>
      <c r="Q29" s="13">
        <f t="shared" si="8"/>
        <v>0</v>
      </c>
      <c r="R29" s="13">
        <f t="shared" si="8"/>
        <v>0</v>
      </c>
      <c r="S29" s="13">
        <f t="shared" si="8"/>
        <v>0</v>
      </c>
      <c r="T29" s="13">
        <f t="shared" si="8"/>
        <v>0</v>
      </c>
      <c r="U29" s="13">
        <f t="shared" si="8"/>
        <v>0</v>
      </c>
      <c r="V29" s="13">
        <f t="shared" si="8"/>
        <v>0</v>
      </c>
      <c r="W29" s="13">
        <f t="shared" si="8"/>
        <v>0</v>
      </c>
      <c r="X29" s="13">
        <f t="shared" si="8"/>
        <v>300</v>
      </c>
      <c r="Y29" s="13">
        <f t="shared" si="8"/>
        <v>300</v>
      </c>
      <c r="Z29" s="13">
        <f t="shared" si="8"/>
        <v>0</v>
      </c>
      <c r="AA29" s="13">
        <f t="shared" si="8"/>
        <v>0</v>
      </c>
      <c r="AB29" s="13">
        <f t="shared" si="8"/>
        <v>0</v>
      </c>
      <c r="AC29" s="13">
        <f t="shared" si="8"/>
        <v>0</v>
      </c>
      <c r="AD29" s="13">
        <f>AD30+AD31+AD32+AD33</f>
        <v>684</v>
      </c>
      <c r="AE29" s="13">
        <f t="shared" si="8"/>
        <v>684</v>
      </c>
      <c r="AF29" s="13">
        <f t="shared" si="8"/>
        <v>0</v>
      </c>
      <c r="AG29" s="13">
        <f t="shared" si="8"/>
        <v>0</v>
      </c>
      <c r="AH29" s="13">
        <f t="shared" si="8"/>
        <v>0</v>
      </c>
      <c r="AI29" s="13">
        <f t="shared" si="8"/>
        <v>0</v>
      </c>
      <c r="AJ29" s="13">
        <f t="shared" si="8"/>
        <v>0</v>
      </c>
      <c r="AK29" s="13">
        <f t="shared" si="8"/>
        <v>0</v>
      </c>
      <c r="AL29" s="5">
        <f t="shared" si="1"/>
        <v>984</v>
      </c>
      <c r="AM29" s="40">
        <f t="shared" si="1"/>
        <v>984</v>
      </c>
      <c r="AN29" s="34">
        <f t="shared" si="2"/>
        <v>100</v>
      </c>
    </row>
    <row r="30" spans="1:40" ht="15.75" customHeight="1" x14ac:dyDescent="0.25">
      <c r="A30" s="41" t="s">
        <v>3</v>
      </c>
      <c r="B30" s="14"/>
      <c r="C30" s="8"/>
      <c r="D30" s="9"/>
      <c r="E30" s="8"/>
      <c r="F30" s="9"/>
      <c r="G30" s="8"/>
      <c r="H30" s="11"/>
      <c r="I30" s="8"/>
      <c r="J30" s="11"/>
      <c r="K30" s="8"/>
      <c r="L30" s="11"/>
      <c r="M30" s="8"/>
      <c r="N30" s="11"/>
      <c r="O30" s="8"/>
      <c r="P30" s="10"/>
      <c r="Q30" s="8"/>
      <c r="R30" s="11"/>
      <c r="S30" s="8"/>
      <c r="T30" s="11"/>
      <c r="U30" s="8"/>
      <c r="V30" s="11"/>
      <c r="W30" s="8"/>
      <c r="X30" s="9">
        <v>40</v>
      </c>
      <c r="Y30" s="8">
        <v>40</v>
      </c>
      <c r="Z30" s="9"/>
      <c r="AA30" s="8"/>
      <c r="AB30" s="11"/>
      <c r="AC30" s="8"/>
      <c r="AD30" s="11">
        <v>15</v>
      </c>
      <c r="AE30" s="8">
        <v>15</v>
      </c>
      <c r="AF30" s="11"/>
      <c r="AG30" s="8"/>
      <c r="AH30" s="11"/>
      <c r="AI30" s="8"/>
      <c r="AJ30" s="11"/>
      <c r="AK30" s="8"/>
      <c r="AL30" s="12">
        <f>R30+AJ30+AH30+AF30+AD30+AB30+Z30+X30+V30+T30+P30+N30+L30+J30+H30+F30+D30+B30</f>
        <v>55</v>
      </c>
      <c r="AM30" s="42">
        <f t="shared" si="1"/>
        <v>55</v>
      </c>
      <c r="AN30" s="34">
        <f t="shared" si="2"/>
        <v>100</v>
      </c>
    </row>
    <row r="31" spans="1:40" ht="18" x14ac:dyDescent="0.25">
      <c r="A31" s="41" t="s">
        <v>1</v>
      </c>
      <c r="B31" s="14"/>
      <c r="C31" s="8"/>
      <c r="D31" s="9"/>
      <c r="E31" s="8"/>
      <c r="F31" s="9"/>
      <c r="G31" s="8"/>
      <c r="H31" s="11"/>
      <c r="I31" s="8"/>
      <c r="J31" s="11"/>
      <c r="K31" s="8"/>
      <c r="L31" s="11"/>
      <c r="M31" s="8"/>
      <c r="N31" s="11"/>
      <c r="O31" s="8"/>
      <c r="P31" s="10"/>
      <c r="Q31" s="8"/>
      <c r="R31" s="11"/>
      <c r="S31" s="8"/>
      <c r="T31" s="11"/>
      <c r="U31" s="8"/>
      <c r="V31" s="11"/>
      <c r="W31" s="8"/>
      <c r="X31" s="9">
        <v>60</v>
      </c>
      <c r="Y31" s="8">
        <v>60</v>
      </c>
      <c r="Z31" s="9"/>
      <c r="AA31" s="8"/>
      <c r="AB31" s="11"/>
      <c r="AC31" s="8"/>
      <c r="AD31" s="11">
        <v>171</v>
      </c>
      <c r="AE31" s="8">
        <v>171</v>
      </c>
      <c r="AF31" s="11"/>
      <c r="AG31" s="8"/>
      <c r="AH31" s="11"/>
      <c r="AI31" s="8"/>
      <c r="AJ31" s="11"/>
      <c r="AK31" s="8"/>
      <c r="AL31" s="12">
        <f>R31+AJ31+AH31+AF31+AD31+AB31+Z31+X31+V31+T31+P31+N31+L31+J31+H31+F31+D31+B31</f>
        <v>231</v>
      </c>
      <c r="AM31" s="42">
        <f t="shared" si="1"/>
        <v>231</v>
      </c>
      <c r="AN31" s="34">
        <f t="shared" si="2"/>
        <v>100</v>
      </c>
    </row>
    <row r="32" spans="1:40" ht="18" x14ac:dyDescent="0.25">
      <c r="A32" s="41" t="s">
        <v>4</v>
      </c>
      <c r="B32" s="14"/>
      <c r="C32" s="8"/>
      <c r="D32" s="9"/>
      <c r="E32" s="8"/>
      <c r="F32" s="9"/>
      <c r="G32" s="8"/>
      <c r="H32" s="11"/>
      <c r="I32" s="8"/>
      <c r="J32" s="11"/>
      <c r="K32" s="8"/>
      <c r="L32" s="11"/>
      <c r="M32" s="8"/>
      <c r="N32" s="11"/>
      <c r="O32" s="8"/>
      <c r="P32" s="10"/>
      <c r="Q32" s="8"/>
      <c r="R32" s="11"/>
      <c r="S32" s="8"/>
      <c r="T32" s="11"/>
      <c r="U32" s="8"/>
      <c r="V32" s="11"/>
      <c r="W32" s="8"/>
      <c r="X32" s="9">
        <v>84</v>
      </c>
      <c r="Y32" s="8">
        <v>84</v>
      </c>
      <c r="Z32" s="9"/>
      <c r="AA32" s="8"/>
      <c r="AB32" s="11"/>
      <c r="AC32" s="8"/>
      <c r="AD32" s="11">
        <v>223</v>
      </c>
      <c r="AE32" s="8">
        <v>223</v>
      </c>
      <c r="AF32" s="11"/>
      <c r="AG32" s="8"/>
      <c r="AH32" s="11"/>
      <c r="AI32" s="8"/>
      <c r="AJ32" s="11"/>
      <c r="AK32" s="8"/>
      <c r="AL32" s="12">
        <f>R32+AJ32+AH32+AF32+AD32+AB32+Z32+X32+V32+T32+P32+N32+L32+J32+H32+F32+D32+B32</f>
        <v>307</v>
      </c>
      <c r="AM32" s="42">
        <f t="shared" si="1"/>
        <v>307</v>
      </c>
      <c r="AN32" s="34">
        <f t="shared" si="2"/>
        <v>100</v>
      </c>
    </row>
    <row r="33" spans="1:40" ht="18" x14ac:dyDescent="0.25">
      <c r="A33" s="41" t="s">
        <v>2</v>
      </c>
      <c r="B33" s="14"/>
      <c r="C33" s="8"/>
      <c r="D33" s="9"/>
      <c r="E33" s="8"/>
      <c r="F33" s="9"/>
      <c r="G33" s="8"/>
      <c r="H33" s="11"/>
      <c r="I33" s="8"/>
      <c r="J33" s="11"/>
      <c r="K33" s="8"/>
      <c r="L33" s="11"/>
      <c r="M33" s="8"/>
      <c r="N33" s="11"/>
      <c r="O33" s="8"/>
      <c r="P33" s="10"/>
      <c r="Q33" s="8"/>
      <c r="R33" s="11"/>
      <c r="S33" s="8"/>
      <c r="T33" s="11"/>
      <c r="U33" s="8"/>
      <c r="V33" s="11"/>
      <c r="W33" s="8"/>
      <c r="X33" s="9">
        <v>116</v>
      </c>
      <c r="Y33" s="8">
        <v>116</v>
      </c>
      <c r="Z33" s="9"/>
      <c r="AA33" s="8"/>
      <c r="AB33" s="11"/>
      <c r="AC33" s="8"/>
      <c r="AD33" s="11">
        <v>275</v>
      </c>
      <c r="AE33" s="8">
        <v>275</v>
      </c>
      <c r="AF33" s="11"/>
      <c r="AG33" s="8"/>
      <c r="AH33" s="11"/>
      <c r="AI33" s="8"/>
      <c r="AJ33" s="11"/>
      <c r="AK33" s="8"/>
      <c r="AL33" s="12">
        <f>R33+AJ33+AH33+AF33+AD33+AB33+Z33+X33+V33+T33+P33+N33+L33+J33+H33+F33+D33+B33</f>
        <v>391</v>
      </c>
      <c r="AM33" s="42">
        <f t="shared" si="1"/>
        <v>391</v>
      </c>
      <c r="AN33" s="34">
        <f t="shared" si="2"/>
        <v>100</v>
      </c>
    </row>
    <row r="34" spans="1:40" ht="18" x14ac:dyDescent="0.25">
      <c r="A34" s="43" t="s">
        <v>31</v>
      </c>
      <c r="B34" s="13">
        <f>B35+B36+B37+B38</f>
        <v>1650</v>
      </c>
      <c r="C34" s="13">
        <f t="shared" ref="C34:AK34" si="9">C35+C36+C37+C38</f>
        <v>1650</v>
      </c>
      <c r="D34" s="13">
        <f t="shared" si="9"/>
        <v>0</v>
      </c>
      <c r="E34" s="13">
        <f t="shared" si="9"/>
        <v>0</v>
      </c>
      <c r="F34" s="13">
        <f t="shared" si="9"/>
        <v>200</v>
      </c>
      <c r="G34" s="13">
        <f t="shared" si="9"/>
        <v>200</v>
      </c>
      <c r="H34" s="13">
        <f t="shared" si="9"/>
        <v>0</v>
      </c>
      <c r="I34" s="13">
        <f t="shared" si="9"/>
        <v>0</v>
      </c>
      <c r="J34" s="13">
        <f t="shared" si="9"/>
        <v>180</v>
      </c>
      <c r="K34" s="13">
        <f t="shared" si="9"/>
        <v>180</v>
      </c>
      <c r="L34" s="13">
        <f t="shared" si="9"/>
        <v>0</v>
      </c>
      <c r="M34" s="13">
        <f t="shared" si="9"/>
        <v>0</v>
      </c>
      <c r="N34" s="13">
        <f t="shared" si="9"/>
        <v>165</v>
      </c>
      <c r="O34" s="13">
        <f t="shared" si="9"/>
        <v>50</v>
      </c>
      <c r="P34" s="13">
        <f t="shared" si="9"/>
        <v>50</v>
      </c>
      <c r="Q34" s="13">
        <f t="shared" si="9"/>
        <v>50</v>
      </c>
      <c r="R34" s="13">
        <f t="shared" si="9"/>
        <v>0</v>
      </c>
      <c r="S34" s="13">
        <f t="shared" si="9"/>
        <v>0</v>
      </c>
      <c r="T34" s="13">
        <f t="shared" si="9"/>
        <v>39</v>
      </c>
      <c r="U34" s="13">
        <f t="shared" si="9"/>
        <v>34</v>
      </c>
      <c r="V34" s="13">
        <f t="shared" si="9"/>
        <v>0</v>
      </c>
      <c r="W34" s="13">
        <f t="shared" si="9"/>
        <v>0</v>
      </c>
      <c r="X34" s="13">
        <f t="shared" si="9"/>
        <v>45</v>
      </c>
      <c r="Y34" s="13">
        <f t="shared" si="9"/>
        <v>30</v>
      </c>
      <c r="Z34" s="13">
        <f t="shared" si="9"/>
        <v>500</v>
      </c>
      <c r="AA34" s="13">
        <f t="shared" si="9"/>
        <v>500</v>
      </c>
      <c r="AB34" s="13">
        <f t="shared" si="9"/>
        <v>110</v>
      </c>
      <c r="AC34" s="13">
        <f t="shared" si="9"/>
        <v>110</v>
      </c>
      <c r="AD34" s="13">
        <f t="shared" si="9"/>
        <v>90</v>
      </c>
      <c r="AE34" s="13">
        <f t="shared" si="9"/>
        <v>90</v>
      </c>
      <c r="AF34" s="13">
        <f t="shared" si="9"/>
        <v>600</v>
      </c>
      <c r="AG34" s="13">
        <f t="shared" si="9"/>
        <v>400</v>
      </c>
      <c r="AH34" s="13">
        <f t="shared" si="9"/>
        <v>224</v>
      </c>
      <c r="AI34" s="13">
        <f t="shared" si="9"/>
        <v>5</v>
      </c>
      <c r="AJ34" s="13">
        <f t="shared" si="9"/>
        <v>0</v>
      </c>
      <c r="AK34" s="13">
        <f t="shared" si="9"/>
        <v>0</v>
      </c>
      <c r="AL34" s="5">
        <f t="shared" si="1"/>
        <v>3853</v>
      </c>
      <c r="AM34" s="40">
        <f t="shared" si="1"/>
        <v>3299</v>
      </c>
      <c r="AN34" s="34">
        <f t="shared" si="2"/>
        <v>85.62159356345704</v>
      </c>
    </row>
    <row r="35" spans="1:40" ht="18" x14ac:dyDescent="0.25">
      <c r="A35" s="41" t="s">
        <v>3</v>
      </c>
      <c r="B35" s="14">
        <v>50</v>
      </c>
      <c r="C35" s="8">
        <v>50</v>
      </c>
      <c r="D35" s="9"/>
      <c r="E35" s="8"/>
      <c r="F35" s="9"/>
      <c r="G35" s="8"/>
      <c r="H35" s="11"/>
      <c r="I35" s="8"/>
      <c r="J35" s="9">
        <v>12</v>
      </c>
      <c r="K35" s="8">
        <v>12</v>
      </c>
      <c r="L35" s="11"/>
      <c r="M35" s="8"/>
      <c r="N35" s="11">
        <v>5</v>
      </c>
      <c r="O35" s="8"/>
      <c r="P35" s="10">
        <v>3</v>
      </c>
      <c r="Q35" s="8">
        <v>3</v>
      </c>
      <c r="R35" s="9"/>
      <c r="S35" s="8"/>
      <c r="T35" s="9"/>
      <c r="U35" s="8"/>
      <c r="V35" s="9"/>
      <c r="W35" s="8"/>
      <c r="X35" s="9">
        <v>5</v>
      </c>
      <c r="Y35" s="8">
        <v>5</v>
      </c>
      <c r="Z35" s="9"/>
      <c r="AA35" s="8"/>
      <c r="AB35" s="9"/>
      <c r="AC35" s="8"/>
      <c r="AD35" s="9"/>
      <c r="AE35" s="8"/>
      <c r="AF35" s="11">
        <v>40</v>
      </c>
      <c r="AG35" s="8"/>
      <c r="AH35" s="9"/>
      <c r="AI35" s="8"/>
      <c r="AJ35" s="9"/>
      <c r="AK35" s="8"/>
      <c r="AL35" s="12">
        <f t="shared" si="1"/>
        <v>115</v>
      </c>
      <c r="AM35" s="42">
        <f t="shared" si="1"/>
        <v>70</v>
      </c>
      <c r="AN35" s="34">
        <f t="shared" si="2"/>
        <v>60.869565217391312</v>
      </c>
    </row>
    <row r="36" spans="1:40" ht="18" x14ac:dyDescent="0.25">
      <c r="A36" s="41" t="s">
        <v>1</v>
      </c>
      <c r="B36" s="14">
        <v>200</v>
      </c>
      <c r="C36" s="8">
        <v>200</v>
      </c>
      <c r="D36" s="9"/>
      <c r="E36" s="8"/>
      <c r="F36" s="9">
        <v>20</v>
      </c>
      <c r="G36" s="8">
        <v>20</v>
      </c>
      <c r="H36" s="11"/>
      <c r="I36" s="8"/>
      <c r="J36" s="9">
        <v>18</v>
      </c>
      <c r="K36" s="8">
        <v>18</v>
      </c>
      <c r="L36" s="11"/>
      <c r="M36" s="8"/>
      <c r="N36" s="11">
        <v>10</v>
      </c>
      <c r="O36" s="8"/>
      <c r="P36" s="10">
        <v>34</v>
      </c>
      <c r="Q36" s="8">
        <v>34</v>
      </c>
      <c r="R36" s="9"/>
      <c r="S36" s="8"/>
      <c r="T36" s="9">
        <v>5</v>
      </c>
      <c r="U36" s="8"/>
      <c r="V36" s="9"/>
      <c r="W36" s="8"/>
      <c r="X36" s="9">
        <v>10</v>
      </c>
      <c r="Y36" s="8">
        <v>10</v>
      </c>
      <c r="Z36" s="9">
        <v>200</v>
      </c>
      <c r="AA36" s="8">
        <v>200</v>
      </c>
      <c r="AB36" s="9"/>
      <c r="AC36" s="8"/>
      <c r="AD36" s="9">
        <v>8</v>
      </c>
      <c r="AE36" s="8">
        <v>8</v>
      </c>
      <c r="AF36" s="11">
        <v>200</v>
      </c>
      <c r="AG36" s="8">
        <v>40</v>
      </c>
      <c r="AH36" s="9">
        <v>46</v>
      </c>
      <c r="AI36" s="8"/>
      <c r="AJ36" s="9"/>
      <c r="AK36" s="8"/>
      <c r="AL36" s="12">
        <f t="shared" si="1"/>
        <v>751</v>
      </c>
      <c r="AM36" s="42">
        <f t="shared" si="1"/>
        <v>530</v>
      </c>
      <c r="AN36" s="34">
        <f t="shared" si="2"/>
        <v>70.572569906790946</v>
      </c>
    </row>
    <row r="37" spans="1:40" ht="18" x14ac:dyDescent="0.25">
      <c r="A37" s="41" t="s">
        <v>4</v>
      </c>
      <c r="B37" s="14">
        <v>540</v>
      </c>
      <c r="C37" s="8">
        <v>540</v>
      </c>
      <c r="D37" s="9"/>
      <c r="E37" s="8"/>
      <c r="F37" s="9">
        <v>95</v>
      </c>
      <c r="G37" s="8">
        <v>95</v>
      </c>
      <c r="H37" s="11"/>
      <c r="I37" s="8"/>
      <c r="J37" s="9">
        <v>60</v>
      </c>
      <c r="K37" s="8">
        <v>60</v>
      </c>
      <c r="L37" s="11"/>
      <c r="M37" s="8"/>
      <c r="N37" s="11">
        <v>50</v>
      </c>
      <c r="O37" s="8">
        <v>50</v>
      </c>
      <c r="P37" s="10">
        <v>13</v>
      </c>
      <c r="Q37" s="8">
        <v>13</v>
      </c>
      <c r="R37" s="9"/>
      <c r="S37" s="8"/>
      <c r="T37" s="9">
        <v>9</v>
      </c>
      <c r="U37" s="8">
        <v>9</v>
      </c>
      <c r="V37" s="9"/>
      <c r="W37" s="8"/>
      <c r="X37" s="9">
        <v>14</v>
      </c>
      <c r="Y37" s="8">
        <v>7</v>
      </c>
      <c r="Z37" s="9">
        <v>250</v>
      </c>
      <c r="AA37" s="8">
        <v>250</v>
      </c>
      <c r="AB37" s="9"/>
      <c r="AC37" s="8"/>
      <c r="AD37" s="9">
        <v>48</v>
      </c>
      <c r="AE37" s="8">
        <v>48</v>
      </c>
      <c r="AF37" s="11">
        <v>200</v>
      </c>
      <c r="AG37" s="8">
        <v>200</v>
      </c>
      <c r="AH37" s="9">
        <v>54</v>
      </c>
      <c r="AI37" s="8">
        <v>5</v>
      </c>
      <c r="AJ37" s="9"/>
      <c r="AK37" s="8"/>
      <c r="AL37" s="12">
        <f t="shared" si="1"/>
        <v>1333</v>
      </c>
      <c r="AM37" s="42">
        <f t="shared" si="1"/>
        <v>1277</v>
      </c>
      <c r="AN37" s="34">
        <f t="shared" si="2"/>
        <v>95.798949737434356</v>
      </c>
    </row>
    <row r="38" spans="1:40" ht="18" x14ac:dyDescent="0.25">
      <c r="A38" s="41" t="s">
        <v>2</v>
      </c>
      <c r="B38" s="14">
        <v>860</v>
      </c>
      <c r="C38" s="8">
        <v>860</v>
      </c>
      <c r="D38" s="9"/>
      <c r="E38" s="8"/>
      <c r="F38" s="9">
        <v>85</v>
      </c>
      <c r="G38" s="8">
        <v>85</v>
      </c>
      <c r="H38" s="11"/>
      <c r="I38" s="8"/>
      <c r="J38" s="9">
        <v>90</v>
      </c>
      <c r="K38" s="8">
        <v>90</v>
      </c>
      <c r="L38" s="11"/>
      <c r="M38" s="8"/>
      <c r="N38" s="11">
        <v>100</v>
      </c>
      <c r="O38" s="8"/>
      <c r="P38" s="10"/>
      <c r="Q38" s="8"/>
      <c r="R38" s="9"/>
      <c r="S38" s="8"/>
      <c r="T38" s="9">
        <v>25</v>
      </c>
      <c r="U38" s="8">
        <v>25</v>
      </c>
      <c r="V38" s="9"/>
      <c r="W38" s="8"/>
      <c r="X38" s="9">
        <v>16</v>
      </c>
      <c r="Y38" s="8">
        <v>8</v>
      </c>
      <c r="Z38" s="9">
        <v>50</v>
      </c>
      <c r="AA38" s="8">
        <v>50</v>
      </c>
      <c r="AB38" s="9">
        <v>110</v>
      </c>
      <c r="AC38" s="8">
        <v>110</v>
      </c>
      <c r="AD38" s="9">
        <v>34</v>
      </c>
      <c r="AE38" s="8">
        <v>34</v>
      </c>
      <c r="AF38" s="11">
        <v>160</v>
      </c>
      <c r="AG38" s="8">
        <v>160</v>
      </c>
      <c r="AH38" s="9">
        <v>124</v>
      </c>
      <c r="AI38" s="8"/>
      <c r="AJ38" s="9"/>
      <c r="AK38" s="8"/>
      <c r="AL38" s="12">
        <f t="shared" si="1"/>
        <v>1654</v>
      </c>
      <c r="AM38" s="42">
        <f t="shared" si="1"/>
        <v>1422</v>
      </c>
      <c r="AN38" s="34">
        <f t="shared" si="2"/>
        <v>85.973397823458285</v>
      </c>
    </row>
    <row r="39" spans="1:40" ht="18" x14ac:dyDescent="0.25">
      <c r="A39" s="44" t="s">
        <v>32</v>
      </c>
      <c r="B39" s="13">
        <f>B40+B41+B42+B43</f>
        <v>47</v>
      </c>
      <c r="C39" s="13">
        <f t="shared" ref="C39:AK39" si="10">C40+C41+C42+C43</f>
        <v>47</v>
      </c>
      <c r="D39" s="13">
        <f t="shared" si="10"/>
        <v>0</v>
      </c>
      <c r="E39" s="13">
        <f t="shared" si="10"/>
        <v>0</v>
      </c>
      <c r="F39" s="13">
        <f t="shared" si="10"/>
        <v>0</v>
      </c>
      <c r="G39" s="13">
        <f t="shared" si="10"/>
        <v>0</v>
      </c>
      <c r="H39" s="13">
        <f t="shared" si="10"/>
        <v>0</v>
      </c>
      <c r="I39" s="13">
        <f t="shared" si="10"/>
        <v>0</v>
      </c>
      <c r="J39" s="13">
        <f t="shared" si="10"/>
        <v>0</v>
      </c>
      <c r="K39" s="13">
        <f t="shared" si="10"/>
        <v>0</v>
      </c>
      <c r="L39" s="13">
        <f t="shared" si="10"/>
        <v>0</v>
      </c>
      <c r="M39" s="13">
        <f t="shared" si="10"/>
        <v>0</v>
      </c>
      <c r="N39" s="13">
        <f t="shared" si="10"/>
        <v>24</v>
      </c>
      <c r="O39" s="13">
        <f t="shared" si="10"/>
        <v>24</v>
      </c>
      <c r="P39" s="13">
        <f t="shared" si="10"/>
        <v>0</v>
      </c>
      <c r="Q39" s="13">
        <f t="shared" si="10"/>
        <v>0</v>
      </c>
      <c r="R39" s="13">
        <f t="shared" si="10"/>
        <v>0</v>
      </c>
      <c r="S39" s="13">
        <f t="shared" si="10"/>
        <v>0</v>
      </c>
      <c r="T39" s="13">
        <f t="shared" si="10"/>
        <v>0</v>
      </c>
      <c r="U39" s="13">
        <f t="shared" si="10"/>
        <v>0</v>
      </c>
      <c r="V39" s="13">
        <f t="shared" si="10"/>
        <v>0</v>
      </c>
      <c r="W39" s="13">
        <f t="shared" si="10"/>
        <v>0</v>
      </c>
      <c r="X39" s="13">
        <f t="shared" si="10"/>
        <v>40</v>
      </c>
      <c r="Y39" s="13">
        <f t="shared" si="10"/>
        <v>40</v>
      </c>
      <c r="Z39" s="13">
        <f t="shared" si="10"/>
        <v>0</v>
      </c>
      <c r="AA39" s="13">
        <f t="shared" si="10"/>
        <v>0</v>
      </c>
      <c r="AB39" s="13">
        <f t="shared" si="10"/>
        <v>0</v>
      </c>
      <c r="AC39" s="13">
        <f t="shared" si="10"/>
        <v>0</v>
      </c>
      <c r="AD39" s="13">
        <f t="shared" si="10"/>
        <v>0</v>
      </c>
      <c r="AE39" s="13">
        <f t="shared" si="10"/>
        <v>0</v>
      </c>
      <c r="AF39" s="13">
        <f t="shared" si="10"/>
        <v>0</v>
      </c>
      <c r="AG39" s="13">
        <f t="shared" si="10"/>
        <v>0</v>
      </c>
      <c r="AH39" s="13">
        <f t="shared" si="10"/>
        <v>0</v>
      </c>
      <c r="AI39" s="13">
        <f t="shared" si="10"/>
        <v>0</v>
      </c>
      <c r="AJ39" s="13">
        <f t="shared" si="10"/>
        <v>0</v>
      </c>
      <c r="AK39" s="13">
        <f t="shared" si="10"/>
        <v>0</v>
      </c>
      <c r="AL39" s="5">
        <f t="shared" si="1"/>
        <v>111</v>
      </c>
      <c r="AM39" s="40">
        <f t="shared" si="1"/>
        <v>111</v>
      </c>
      <c r="AN39" s="34">
        <f t="shared" si="2"/>
        <v>100</v>
      </c>
    </row>
    <row r="40" spans="1:40" ht="18" hidden="1" x14ac:dyDescent="0.25">
      <c r="A40" s="41" t="s">
        <v>3</v>
      </c>
      <c r="B40" s="14"/>
      <c r="C40" s="8"/>
      <c r="D40" s="9"/>
      <c r="E40" s="8"/>
      <c r="F40" s="9"/>
      <c r="G40" s="8"/>
      <c r="H40" s="9"/>
      <c r="I40" s="8"/>
      <c r="J40" s="11"/>
      <c r="K40" s="8"/>
      <c r="L40" s="11"/>
      <c r="M40" s="8"/>
      <c r="N40" s="9"/>
      <c r="O40" s="8"/>
      <c r="P40" s="11"/>
      <c r="Q40" s="8"/>
      <c r="R40" s="11"/>
      <c r="S40" s="8"/>
      <c r="T40" s="11"/>
      <c r="U40" s="8"/>
      <c r="V40" s="9"/>
      <c r="W40" s="8"/>
      <c r="X40" s="15"/>
      <c r="Y40" s="8"/>
      <c r="Z40" s="11"/>
      <c r="AA40" s="8"/>
      <c r="AB40" s="11"/>
      <c r="AC40" s="8"/>
      <c r="AD40" s="9"/>
      <c r="AE40" s="8"/>
      <c r="AF40" s="11"/>
      <c r="AG40" s="8"/>
      <c r="AH40" s="11"/>
      <c r="AI40" s="8"/>
      <c r="AJ40" s="11"/>
      <c r="AK40" s="8"/>
      <c r="AL40" s="12">
        <f t="shared" si="1"/>
        <v>0</v>
      </c>
      <c r="AM40" s="42">
        <f t="shared" si="1"/>
        <v>0</v>
      </c>
      <c r="AN40" s="34">
        <f t="shared" si="2"/>
        <v>0</v>
      </c>
    </row>
    <row r="41" spans="1:40" ht="18" x14ac:dyDescent="0.25">
      <c r="A41" s="41" t="s">
        <v>1</v>
      </c>
      <c r="B41" s="14">
        <v>2</v>
      </c>
      <c r="C41" s="8">
        <v>2</v>
      </c>
      <c r="D41" s="9"/>
      <c r="E41" s="8"/>
      <c r="F41" s="9"/>
      <c r="G41" s="8"/>
      <c r="H41" s="9"/>
      <c r="I41" s="8"/>
      <c r="J41" s="11"/>
      <c r="K41" s="8"/>
      <c r="L41" s="11"/>
      <c r="M41" s="8"/>
      <c r="N41" s="9"/>
      <c r="O41" s="8"/>
      <c r="P41" s="11"/>
      <c r="Q41" s="8"/>
      <c r="R41" s="11"/>
      <c r="S41" s="8"/>
      <c r="T41" s="11"/>
      <c r="U41" s="8"/>
      <c r="V41" s="9"/>
      <c r="W41" s="8"/>
      <c r="X41" s="9"/>
      <c r="Y41" s="8"/>
      <c r="Z41" s="11"/>
      <c r="AA41" s="8"/>
      <c r="AB41" s="11"/>
      <c r="AC41" s="8"/>
      <c r="AD41" s="9"/>
      <c r="AE41" s="8"/>
      <c r="AF41" s="11"/>
      <c r="AG41" s="8"/>
      <c r="AH41" s="11"/>
      <c r="AI41" s="8"/>
      <c r="AJ41" s="11"/>
      <c r="AK41" s="8"/>
      <c r="AL41" s="12">
        <f t="shared" si="1"/>
        <v>2</v>
      </c>
      <c r="AM41" s="42">
        <f t="shared" si="1"/>
        <v>2</v>
      </c>
      <c r="AN41" s="34">
        <f t="shared" si="2"/>
        <v>100</v>
      </c>
    </row>
    <row r="42" spans="1:40" ht="18" x14ac:dyDescent="0.25">
      <c r="A42" s="41" t="s">
        <v>4</v>
      </c>
      <c r="B42" s="14">
        <v>15</v>
      </c>
      <c r="C42" s="8">
        <v>15</v>
      </c>
      <c r="D42" s="9"/>
      <c r="E42" s="8"/>
      <c r="F42" s="9"/>
      <c r="G42" s="8"/>
      <c r="H42" s="9"/>
      <c r="I42" s="8"/>
      <c r="J42" s="11"/>
      <c r="K42" s="8"/>
      <c r="L42" s="11"/>
      <c r="M42" s="8"/>
      <c r="N42" s="9">
        <v>12</v>
      </c>
      <c r="O42" s="8">
        <v>12</v>
      </c>
      <c r="P42" s="11"/>
      <c r="Q42" s="8"/>
      <c r="R42" s="11"/>
      <c r="S42" s="8"/>
      <c r="T42" s="11"/>
      <c r="U42" s="8"/>
      <c r="V42" s="9"/>
      <c r="W42" s="8"/>
      <c r="X42" s="9">
        <v>12</v>
      </c>
      <c r="Y42" s="8">
        <v>12</v>
      </c>
      <c r="Z42" s="11"/>
      <c r="AA42" s="8"/>
      <c r="AB42" s="11"/>
      <c r="AC42" s="8"/>
      <c r="AD42" s="9"/>
      <c r="AE42" s="8"/>
      <c r="AF42" s="11"/>
      <c r="AG42" s="8"/>
      <c r="AH42" s="11"/>
      <c r="AI42" s="8"/>
      <c r="AJ42" s="11"/>
      <c r="AK42" s="8"/>
      <c r="AL42" s="12">
        <f t="shared" si="1"/>
        <v>39</v>
      </c>
      <c r="AM42" s="42">
        <f t="shared" si="1"/>
        <v>39</v>
      </c>
      <c r="AN42" s="34">
        <f t="shared" si="2"/>
        <v>100</v>
      </c>
    </row>
    <row r="43" spans="1:40" ht="18" x14ac:dyDescent="0.25">
      <c r="A43" s="41" t="s">
        <v>2</v>
      </c>
      <c r="B43" s="14">
        <v>30</v>
      </c>
      <c r="C43" s="8">
        <v>30</v>
      </c>
      <c r="D43" s="9"/>
      <c r="E43" s="8"/>
      <c r="F43" s="9"/>
      <c r="G43" s="8"/>
      <c r="H43" s="9"/>
      <c r="I43" s="8"/>
      <c r="J43" s="11"/>
      <c r="K43" s="8"/>
      <c r="L43" s="11"/>
      <c r="M43" s="8"/>
      <c r="N43" s="9">
        <v>12</v>
      </c>
      <c r="O43" s="8">
        <v>12</v>
      </c>
      <c r="P43" s="11"/>
      <c r="Q43" s="8"/>
      <c r="R43" s="11"/>
      <c r="S43" s="8"/>
      <c r="T43" s="11"/>
      <c r="U43" s="8"/>
      <c r="V43" s="9"/>
      <c r="W43" s="8"/>
      <c r="X43" s="9">
        <v>28</v>
      </c>
      <c r="Y43" s="8">
        <v>28</v>
      </c>
      <c r="Z43" s="11"/>
      <c r="AA43" s="8"/>
      <c r="AB43" s="11"/>
      <c r="AC43" s="8"/>
      <c r="AD43" s="9"/>
      <c r="AE43" s="8"/>
      <c r="AF43" s="11"/>
      <c r="AG43" s="8"/>
      <c r="AH43" s="11"/>
      <c r="AI43" s="8"/>
      <c r="AJ43" s="11"/>
      <c r="AK43" s="8"/>
      <c r="AL43" s="12">
        <f t="shared" si="1"/>
        <v>70</v>
      </c>
      <c r="AM43" s="42">
        <f t="shared" si="1"/>
        <v>70</v>
      </c>
      <c r="AN43" s="34">
        <f t="shared" si="2"/>
        <v>100</v>
      </c>
    </row>
    <row r="44" spans="1:40" ht="18" x14ac:dyDescent="0.25">
      <c r="A44" s="43" t="s">
        <v>33</v>
      </c>
      <c r="B44" s="13">
        <f>B45+B46+B47+B48</f>
        <v>55</v>
      </c>
      <c r="C44" s="13">
        <f t="shared" ref="C44:AK44" si="11">C45+C46+C47+C48</f>
        <v>55</v>
      </c>
      <c r="D44" s="13">
        <f t="shared" si="11"/>
        <v>0</v>
      </c>
      <c r="E44" s="13">
        <f t="shared" si="11"/>
        <v>0</v>
      </c>
      <c r="F44" s="13">
        <f t="shared" si="11"/>
        <v>30</v>
      </c>
      <c r="G44" s="13">
        <f t="shared" si="11"/>
        <v>30</v>
      </c>
      <c r="H44" s="13">
        <f t="shared" si="11"/>
        <v>0</v>
      </c>
      <c r="I44" s="13">
        <f t="shared" si="11"/>
        <v>0</v>
      </c>
      <c r="J44" s="13">
        <f t="shared" si="11"/>
        <v>0</v>
      </c>
      <c r="K44" s="13">
        <f t="shared" si="11"/>
        <v>0</v>
      </c>
      <c r="L44" s="13">
        <f t="shared" si="11"/>
        <v>0</v>
      </c>
      <c r="M44" s="13">
        <f t="shared" si="11"/>
        <v>0</v>
      </c>
      <c r="N44" s="13">
        <f t="shared" si="11"/>
        <v>15</v>
      </c>
      <c r="O44" s="13">
        <f t="shared" si="11"/>
        <v>15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  <c r="T44" s="13">
        <f t="shared" si="11"/>
        <v>0</v>
      </c>
      <c r="U44" s="13">
        <f t="shared" si="11"/>
        <v>0</v>
      </c>
      <c r="V44" s="13">
        <f t="shared" si="11"/>
        <v>0</v>
      </c>
      <c r="W44" s="13">
        <f t="shared" si="11"/>
        <v>0</v>
      </c>
      <c r="X44" s="13">
        <f t="shared" si="11"/>
        <v>0</v>
      </c>
      <c r="Y44" s="13">
        <f t="shared" si="11"/>
        <v>0</v>
      </c>
      <c r="Z44" s="13">
        <f t="shared" si="11"/>
        <v>0</v>
      </c>
      <c r="AA44" s="13">
        <f t="shared" si="11"/>
        <v>0</v>
      </c>
      <c r="AB44" s="13">
        <f t="shared" si="11"/>
        <v>0</v>
      </c>
      <c r="AC44" s="13">
        <f t="shared" si="11"/>
        <v>0</v>
      </c>
      <c r="AD44" s="13">
        <f t="shared" si="11"/>
        <v>0</v>
      </c>
      <c r="AE44" s="13">
        <f t="shared" si="11"/>
        <v>0</v>
      </c>
      <c r="AF44" s="13">
        <f t="shared" si="11"/>
        <v>0</v>
      </c>
      <c r="AG44" s="13">
        <f t="shared" si="11"/>
        <v>0</v>
      </c>
      <c r="AH44" s="13">
        <f t="shared" si="11"/>
        <v>0</v>
      </c>
      <c r="AI44" s="13">
        <f t="shared" si="11"/>
        <v>0</v>
      </c>
      <c r="AJ44" s="13">
        <f t="shared" si="11"/>
        <v>0</v>
      </c>
      <c r="AK44" s="13">
        <f t="shared" si="11"/>
        <v>0</v>
      </c>
      <c r="AL44" s="5">
        <f t="shared" si="1"/>
        <v>100</v>
      </c>
      <c r="AM44" s="40">
        <f t="shared" si="1"/>
        <v>100</v>
      </c>
      <c r="AN44" s="34">
        <f t="shared" si="2"/>
        <v>100</v>
      </c>
    </row>
    <row r="45" spans="1:40" ht="18" hidden="1" customHeight="1" x14ac:dyDescent="0.25">
      <c r="A45" s="41" t="s">
        <v>3</v>
      </c>
      <c r="B45" s="14"/>
      <c r="C45" s="8"/>
      <c r="D45" s="9"/>
      <c r="E45" s="8"/>
      <c r="F45" s="9"/>
      <c r="G45" s="8"/>
      <c r="H45" s="11"/>
      <c r="I45" s="8"/>
      <c r="J45" s="11"/>
      <c r="K45" s="8"/>
      <c r="L45" s="11"/>
      <c r="M45" s="8"/>
      <c r="N45" s="9"/>
      <c r="O45" s="8"/>
      <c r="P45" s="11"/>
      <c r="Q45" s="8"/>
      <c r="R45" s="11"/>
      <c r="S45" s="8"/>
      <c r="T45" s="11"/>
      <c r="U45" s="8"/>
      <c r="V45" s="9"/>
      <c r="W45" s="8"/>
      <c r="X45" s="11"/>
      <c r="Y45" s="8"/>
      <c r="Z45" s="11"/>
      <c r="AA45" s="8"/>
      <c r="AB45" s="11"/>
      <c r="AC45" s="8"/>
      <c r="AD45" s="9"/>
      <c r="AE45" s="8"/>
      <c r="AF45" s="11"/>
      <c r="AG45" s="8"/>
      <c r="AH45" s="11"/>
      <c r="AI45" s="8"/>
      <c r="AJ45" s="11"/>
      <c r="AK45" s="8"/>
      <c r="AL45" s="12">
        <f t="shared" si="1"/>
        <v>0</v>
      </c>
      <c r="AM45" s="42">
        <f t="shared" si="1"/>
        <v>0</v>
      </c>
      <c r="AN45" s="34">
        <f t="shared" si="2"/>
        <v>0</v>
      </c>
    </row>
    <row r="46" spans="1:40" ht="18" x14ac:dyDescent="0.25">
      <c r="A46" s="41" t="s">
        <v>1</v>
      </c>
      <c r="B46" s="14">
        <v>2</v>
      </c>
      <c r="C46" s="8">
        <v>2</v>
      </c>
      <c r="D46" s="9"/>
      <c r="E46" s="8"/>
      <c r="F46" s="9">
        <v>6</v>
      </c>
      <c r="G46" s="8">
        <v>6</v>
      </c>
      <c r="H46" s="11"/>
      <c r="I46" s="8"/>
      <c r="J46" s="11"/>
      <c r="K46" s="8"/>
      <c r="L46" s="11"/>
      <c r="M46" s="8"/>
      <c r="N46" s="9"/>
      <c r="O46" s="8"/>
      <c r="P46" s="11"/>
      <c r="Q46" s="8"/>
      <c r="R46" s="11"/>
      <c r="S46" s="8"/>
      <c r="T46" s="11"/>
      <c r="U46" s="8"/>
      <c r="V46" s="9"/>
      <c r="W46" s="8"/>
      <c r="X46" s="11"/>
      <c r="Y46" s="8"/>
      <c r="Z46" s="11"/>
      <c r="AA46" s="8"/>
      <c r="AB46" s="11"/>
      <c r="AC46" s="8"/>
      <c r="AD46" s="9"/>
      <c r="AE46" s="8"/>
      <c r="AF46" s="11"/>
      <c r="AG46" s="8"/>
      <c r="AH46" s="11"/>
      <c r="AI46" s="8"/>
      <c r="AJ46" s="11"/>
      <c r="AK46" s="8"/>
      <c r="AL46" s="12">
        <f t="shared" si="1"/>
        <v>8</v>
      </c>
      <c r="AM46" s="42">
        <f t="shared" si="1"/>
        <v>8</v>
      </c>
      <c r="AN46" s="34">
        <f t="shared" si="2"/>
        <v>100</v>
      </c>
    </row>
    <row r="47" spans="1:40" ht="18" x14ac:dyDescent="0.25">
      <c r="A47" s="41" t="s">
        <v>4</v>
      </c>
      <c r="B47" s="14">
        <v>18</v>
      </c>
      <c r="C47" s="8">
        <v>18</v>
      </c>
      <c r="D47" s="9"/>
      <c r="E47" s="8"/>
      <c r="F47" s="9">
        <v>16</v>
      </c>
      <c r="G47" s="8">
        <v>16</v>
      </c>
      <c r="H47" s="11"/>
      <c r="I47" s="8"/>
      <c r="J47" s="11"/>
      <c r="K47" s="8"/>
      <c r="L47" s="11"/>
      <c r="M47" s="8"/>
      <c r="N47" s="9">
        <v>5</v>
      </c>
      <c r="O47" s="8">
        <v>5</v>
      </c>
      <c r="P47" s="11"/>
      <c r="Q47" s="8"/>
      <c r="R47" s="11"/>
      <c r="S47" s="8"/>
      <c r="T47" s="11"/>
      <c r="U47" s="8"/>
      <c r="V47" s="9"/>
      <c r="W47" s="8"/>
      <c r="X47" s="11"/>
      <c r="Y47" s="8"/>
      <c r="Z47" s="11"/>
      <c r="AA47" s="8"/>
      <c r="AB47" s="11"/>
      <c r="AC47" s="8"/>
      <c r="AD47" s="9"/>
      <c r="AE47" s="8"/>
      <c r="AF47" s="11"/>
      <c r="AG47" s="8"/>
      <c r="AH47" s="11"/>
      <c r="AI47" s="8"/>
      <c r="AJ47" s="11"/>
      <c r="AK47" s="8"/>
      <c r="AL47" s="12">
        <f t="shared" si="1"/>
        <v>39</v>
      </c>
      <c r="AM47" s="42">
        <f t="shared" si="1"/>
        <v>39</v>
      </c>
      <c r="AN47" s="34">
        <f t="shared" si="2"/>
        <v>100</v>
      </c>
    </row>
    <row r="48" spans="1:40" ht="18" x14ac:dyDescent="0.25">
      <c r="A48" s="41" t="s">
        <v>2</v>
      </c>
      <c r="B48" s="14">
        <v>35</v>
      </c>
      <c r="C48" s="8">
        <v>35</v>
      </c>
      <c r="D48" s="9"/>
      <c r="E48" s="8"/>
      <c r="F48" s="9">
        <v>8</v>
      </c>
      <c r="G48" s="8">
        <v>8</v>
      </c>
      <c r="H48" s="11"/>
      <c r="I48" s="8"/>
      <c r="J48" s="11"/>
      <c r="K48" s="8"/>
      <c r="L48" s="11"/>
      <c r="M48" s="8"/>
      <c r="N48" s="9">
        <v>10</v>
      </c>
      <c r="O48" s="8">
        <v>10</v>
      </c>
      <c r="P48" s="11"/>
      <c r="Q48" s="8"/>
      <c r="R48" s="11"/>
      <c r="S48" s="8"/>
      <c r="T48" s="11"/>
      <c r="U48" s="8"/>
      <c r="V48" s="9"/>
      <c r="W48" s="8"/>
      <c r="X48" s="11"/>
      <c r="Y48" s="8"/>
      <c r="Z48" s="11"/>
      <c r="AA48" s="8"/>
      <c r="AB48" s="11"/>
      <c r="AC48" s="8"/>
      <c r="AD48" s="9"/>
      <c r="AE48" s="8"/>
      <c r="AF48" s="11"/>
      <c r="AG48" s="8"/>
      <c r="AH48" s="11"/>
      <c r="AI48" s="8"/>
      <c r="AJ48" s="11"/>
      <c r="AK48" s="8"/>
      <c r="AL48" s="12">
        <f t="shared" si="1"/>
        <v>53</v>
      </c>
      <c r="AM48" s="42">
        <f t="shared" si="1"/>
        <v>53</v>
      </c>
      <c r="AN48" s="34">
        <f t="shared" si="2"/>
        <v>100</v>
      </c>
    </row>
    <row r="49" spans="1:40" ht="18" hidden="1" x14ac:dyDescent="0.25">
      <c r="A49" s="43" t="s">
        <v>34</v>
      </c>
      <c r="B49" s="13">
        <f>B51</f>
        <v>0</v>
      </c>
      <c r="C49" s="13">
        <f t="shared" ref="C49:AK49" si="12">C51</f>
        <v>0</v>
      </c>
      <c r="D49" s="13">
        <f t="shared" si="12"/>
        <v>0</v>
      </c>
      <c r="E49" s="13">
        <f t="shared" si="12"/>
        <v>0</v>
      </c>
      <c r="F49" s="13">
        <f t="shared" si="12"/>
        <v>0</v>
      </c>
      <c r="G49" s="13">
        <f t="shared" si="12"/>
        <v>0</v>
      </c>
      <c r="H49" s="13">
        <f t="shared" si="12"/>
        <v>0</v>
      </c>
      <c r="I49" s="13">
        <f t="shared" si="12"/>
        <v>0</v>
      </c>
      <c r="J49" s="13">
        <f t="shared" si="12"/>
        <v>0</v>
      </c>
      <c r="K49" s="13">
        <f t="shared" si="12"/>
        <v>0</v>
      </c>
      <c r="L49" s="13">
        <f t="shared" si="12"/>
        <v>0</v>
      </c>
      <c r="M49" s="13">
        <f t="shared" si="12"/>
        <v>0</v>
      </c>
      <c r="N49" s="13">
        <f t="shared" si="12"/>
        <v>0</v>
      </c>
      <c r="O49" s="13">
        <f t="shared" si="12"/>
        <v>0</v>
      </c>
      <c r="P49" s="13">
        <f t="shared" si="12"/>
        <v>0</v>
      </c>
      <c r="Q49" s="13">
        <f t="shared" si="12"/>
        <v>0</v>
      </c>
      <c r="R49" s="13">
        <f t="shared" si="12"/>
        <v>0</v>
      </c>
      <c r="S49" s="13">
        <f t="shared" si="12"/>
        <v>0</v>
      </c>
      <c r="T49" s="13">
        <f t="shared" si="12"/>
        <v>0</v>
      </c>
      <c r="U49" s="13">
        <f t="shared" si="12"/>
        <v>0</v>
      </c>
      <c r="V49" s="13">
        <f t="shared" si="12"/>
        <v>0</v>
      </c>
      <c r="W49" s="13">
        <f t="shared" si="12"/>
        <v>0</v>
      </c>
      <c r="X49" s="13">
        <f t="shared" si="12"/>
        <v>0</v>
      </c>
      <c r="Y49" s="13">
        <f t="shared" si="12"/>
        <v>0</v>
      </c>
      <c r="Z49" s="13">
        <f t="shared" si="12"/>
        <v>0</v>
      </c>
      <c r="AA49" s="13">
        <f t="shared" si="12"/>
        <v>0</v>
      </c>
      <c r="AB49" s="13">
        <f t="shared" si="12"/>
        <v>0</v>
      </c>
      <c r="AC49" s="13">
        <f t="shared" si="12"/>
        <v>0</v>
      </c>
      <c r="AD49" s="13">
        <f t="shared" si="12"/>
        <v>0</v>
      </c>
      <c r="AE49" s="13">
        <f t="shared" si="12"/>
        <v>0</v>
      </c>
      <c r="AF49" s="13">
        <f t="shared" si="12"/>
        <v>0</v>
      </c>
      <c r="AG49" s="13">
        <f t="shared" si="12"/>
        <v>0</v>
      </c>
      <c r="AH49" s="13">
        <f t="shared" si="12"/>
        <v>0</v>
      </c>
      <c r="AI49" s="13">
        <f t="shared" si="12"/>
        <v>0</v>
      </c>
      <c r="AJ49" s="13">
        <f t="shared" si="12"/>
        <v>0</v>
      </c>
      <c r="AK49" s="13">
        <f t="shared" si="12"/>
        <v>0</v>
      </c>
      <c r="AL49" s="5">
        <f t="shared" si="1"/>
        <v>0</v>
      </c>
      <c r="AM49" s="40">
        <f t="shared" si="1"/>
        <v>0</v>
      </c>
      <c r="AN49" s="34">
        <f t="shared" si="2"/>
        <v>0</v>
      </c>
    </row>
    <row r="50" spans="1:40" ht="18" hidden="1" customHeight="1" x14ac:dyDescent="0.25">
      <c r="A50" s="45" t="s">
        <v>1</v>
      </c>
      <c r="B50" s="14"/>
      <c r="C50" s="8"/>
      <c r="D50" s="9"/>
      <c r="E50" s="8"/>
      <c r="F50" s="11"/>
      <c r="G50" s="8"/>
      <c r="H50" s="11"/>
      <c r="I50" s="8"/>
      <c r="J50" s="11"/>
      <c r="K50" s="8"/>
      <c r="L50" s="11"/>
      <c r="M50" s="8"/>
      <c r="N50" s="9"/>
      <c r="O50" s="8"/>
      <c r="P50" s="11"/>
      <c r="Q50" s="8"/>
      <c r="R50" s="11"/>
      <c r="S50" s="8"/>
      <c r="T50" s="11"/>
      <c r="U50" s="8"/>
      <c r="V50" s="9"/>
      <c r="W50" s="8"/>
      <c r="X50" s="11"/>
      <c r="Y50" s="8"/>
      <c r="Z50" s="11"/>
      <c r="AA50" s="8"/>
      <c r="AB50" s="11"/>
      <c r="AC50" s="8"/>
      <c r="AD50" s="9"/>
      <c r="AE50" s="8"/>
      <c r="AF50" s="11"/>
      <c r="AG50" s="8"/>
      <c r="AH50" s="11"/>
      <c r="AI50" s="17"/>
      <c r="AJ50" s="11"/>
      <c r="AK50" s="8"/>
      <c r="AL50" s="12">
        <f t="shared" si="1"/>
        <v>0</v>
      </c>
      <c r="AM50" s="42">
        <f t="shared" si="1"/>
        <v>0</v>
      </c>
      <c r="AN50" s="34">
        <f t="shared" si="2"/>
        <v>0</v>
      </c>
    </row>
    <row r="51" spans="1:40" ht="18" hidden="1" x14ac:dyDescent="0.25">
      <c r="A51" s="45" t="s">
        <v>4</v>
      </c>
      <c r="B51" s="14"/>
      <c r="C51" s="8"/>
      <c r="D51" s="9"/>
      <c r="E51" s="8"/>
      <c r="F51" s="11"/>
      <c r="G51" s="8"/>
      <c r="H51" s="11"/>
      <c r="I51" s="8"/>
      <c r="J51" s="11"/>
      <c r="K51" s="8"/>
      <c r="L51" s="11"/>
      <c r="M51" s="8"/>
      <c r="N51" s="9"/>
      <c r="O51" s="8"/>
      <c r="P51" s="11"/>
      <c r="Q51" s="8"/>
      <c r="R51" s="11"/>
      <c r="S51" s="8"/>
      <c r="T51" s="11"/>
      <c r="U51" s="8"/>
      <c r="V51" s="9"/>
      <c r="W51" s="8"/>
      <c r="X51" s="11"/>
      <c r="Y51" s="8"/>
      <c r="Z51" s="11"/>
      <c r="AA51" s="8"/>
      <c r="AB51" s="11"/>
      <c r="AC51" s="8"/>
      <c r="AD51" s="9"/>
      <c r="AE51" s="8"/>
      <c r="AF51" s="11"/>
      <c r="AG51" s="8"/>
      <c r="AH51" s="11"/>
      <c r="AI51" s="17"/>
      <c r="AJ51" s="11"/>
      <c r="AK51" s="8"/>
      <c r="AL51" s="12">
        <f t="shared" si="1"/>
        <v>0</v>
      </c>
      <c r="AM51" s="42">
        <f t="shared" si="1"/>
        <v>0</v>
      </c>
      <c r="AN51" s="34">
        <f t="shared" si="2"/>
        <v>0</v>
      </c>
    </row>
    <row r="52" spans="1:40" ht="18" x14ac:dyDescent="0.25">
      <c r="A52" s="43" t="s">
        <v>35</v>
      </c>
      <c r="B52" s="13">
        <f>B53+B54+B55</f>
        <v>0</v>
      </c>
      <c r="C52" s="13">
        <f t="shared" ref="C52:AK52" si="13">C53+C54+C55</f>
        <v>0</v>
      </c>
      <c r="D52" s="13">
        <f t="shared" si="13"/>
        <v>0</v>
      </c>
      <c r="E52" s="13">
        <f t="shared" si="13"/>
        <v>0</v>
      </c>
      <c r="F52" s="13">
        <f t="shared" si="13"/>
        <v>0</v>
      </c>
      <c r="G52" s="13">
        <f t="shared" si="13"/>
        <v>0</v>
      </c>
      <c r="H52" s="13">
        <f t="shared" si="13"/>
        <v>0</v>
      </c>
      <c r="I52" s="13">
        <f t="shared" si="13"/>
        <v>0</v>
      </c>
      <c r="J52" s="13">
        <f t="shared" si="13"/>
        <v>0</v>
      </c>
      <c r="K52" s="13">
        <f t="shared" si="13"/>
        <v>0</v>
      </c>
      <c r="L52" s="13">
        <f t="shared" si="13"/>
        <v>0</v>
      </c>
      <c r="M52" s="13">
        <f t="shared" si="13"/>
        <v>0</v>
      </c>
      <c r="N52" s="13">
        <f t="shared" si="13"/>
        <v>0</v>
      </c>
      <c r="O52" s="13">
        <f t="shared" si="13"/>
        <v>0</v>
      </c>
      <c r="P52" s="13">
        <f t="shared" si="13"/>
        <v>0</v>
      </c>
      <c r="Q52" s="13">
        <f t="shared" si="13"/>
        <v>0</v>
      </c>
      <c r="R52" s="13">
        <f t="shared" si="13"/>
        <v>0</v>
      </c>
      <c r="S52" s="13">
        <f t="shared" si="13"/>
        <v>0</v>
      </c>
      <c r="T52" s="13">
        <f t="shared" si="13"/>
        <v>0</v>
      </c>
      <c r="U52" s="13">
        <f t="shared" si="13"/>
        <v>0</v>
      </c>
      <c r="V52" s="13">
        <f t="shared" si="13"/>
        <v>0</v>
      </c>
      <c r="W52" s="13">
        <f t="shared" si="13"/>
        <v>0</v>
      </c>
      <c r="X52" s="13">
        <f t="shared" si="13"/>
        <v>35</v>
      </c>
      <c r="Y52" s="13">
        <f t="shared" si="13"/>
        <v>35</v>
      </c>
      <c r="Z52" s="13">
        <f t="shared" si="13"/>
        <v>150</v>
      </c>
      <c r="AA52" s="13">
        <f t="shared" si="13"/>
        <v>150</v>
      </c>
      <c r="AB52" s="13">
        <f t="shared" si="13"/>
        <v>0</v>
      </c>
      <c r="AC52" s="13">
        <f t="shared" si="13"/>
        <v>0</v>
      </c>
      <c r="AD52" s="13">
        <f t="shared" si="13"/>
        <v>0</v>
      </c>
      <c r="AE52" s="13">
        <f t="shared" si="13"/>
        <v>0</v>
      </c>
      <c r="AF52" s="13">
        <f t="shared" si="13"/>
        <v>0</v>
      </c>
      <c r="AG52" s="13">
        <f t="shared" si="13"/>
        <v>0</v>
      </c>
      <c r="AH52" s="13">
        <f t="shared" si="13"/>
        <v>0</v>
      </c>
      <c r="AI52" s="13">
        <f t="shared" si="13"/>
        <v>0</v>
      </c>
      <c r="AJ52" s="13">
        <f t="shared" si="13"/>
        <v>0</v>
      </c>
      <c r="AK52" s="13">
        <f t="shared" si="13"/>
        <v>0</v>
      </c>
      <c r="AL52" s="5">
        <f t="shared" si="1"/>
        <v>185</v>
      </c>
      <c r="AM52" s="40">
        <f t="shared" si="1"/>
        <v>185</v>
      </c>
      <c r="AN52" s="34">
        <f t="shared" si="2"/>
        <v>100</v>
      </c>
    </row>
    <row r="53" spans="1:40" ht="18" x14ac:dyDescent="0.25">
      <c r="A53" s="41" t="s">
        <v>3</v>
      </c>
      <c r="B53" s="14"/>
      <c r="C53" s="8"/>
      <c r="D53" s="9"/>
      <c r="E53" s="8"/>
      <c r="F53" s="11"/>
      <c r="G53" s="8"/>
      <c r="H53" s="11"/>
      <c r="I53" s="8"/>
      <c r="J53" s="11"/>
      <c r="K53" s="8"/>
      <c r="L53" s="11"/>
      <c r="M53" s="8"/>
      <c r="N53" s="11"/>
      <c r="O53" s="8"/>
      <c r="P53" s="11"/>
      <c r="Q53" s="8"/>
      <c r="R53" s="11"/>
      <c r="S53" s="8"/>
      <c r="T53" s="11"/>
      <c r="U53" s="8"/>
      <c r="V53" s="9"/>
      <c r="W53" s="8"/>
      <c r="X53" s="9">
        <v>7</v>
      </c>
      <c r="Y53" s="8">
        <v>7</v>
      </c>
      <c r="Z53" s="9"/>
      <c r="AA53" s="8"/>
      <c r="AB53" s="11"/>
      <c r="AC53" s="8"/>
      <c r="AD53" s="9"/>
      <c r="AE53" s="8"/>
      <c r="AF53" s="11"/>
      <c r="AG53" s="8"/>
      <c r="AH53" s="11"/>
      <c r="AI53" s="8"/>
      <c r="AJ53" s="9"/>
      <c r="AK53" s="8"/>
      <c r="AL53" s="12">
        <f t="shared" si="1"/>
        <v>7</v>
      </c>
      <c r="AM53" s="42">
        <f t="shared" si="1"/>
        <v>7</v>
      </c>
      <c r="AN53" s="34">
        <f t="shared" si="2"/>
        <v>100</v>
      </c>
    </row>
    <row r="54" spans="1:40" ht="18" x14ac:dyDescent="0.25">
      <c r="A54" s="41" t="s">
        <v>1</v>
      </c>
      <c r="B54" s="14"/>
      <c r="C54" s="8"/>
      <c r="D54" s="9"/>
      <c r="E54" s="8"/>
      <c r="F54" s="11"/>
      <c r="G54" s="8"/>
      <c r="H54" s="11"/>
      <c r="I54" s="8"/>
      <c r="J54" s="11"/>
      <c r="K54" s="8"/>
      <c r="L54" s="11"/>
      <c r="M54" s="8"/>
      <c r="N54" s="11"/>
      <c r="O54" s="8"/>
      <c r="P54" s="11"/>
      <c r="Q54" s="8"/>
      <c r="R54" s="11"/>
      <c r="S54" s="8"/>
      <c r="T54" s="11"/>
      <c r="U54" s="8"/>
      <c r="V54" s="9"/>
      <c r="W54" s="8"/>
      <c r="X54" s="9">
        <v>8</v>
      </c>
      <c r="Y54" s="8">
        <v>8</v>
      </c>
      <c r="Z54" s="9">
        <v>63</v>
      </c>
      <c r="AA54" s="8">
        <v>63</v>
      </c>
      <c r="AB54" s="11"/>
      <c r="AC54" s="8"/>
      <c r="AD54" s="9"/>
      <c r="AE54" s="8"/>
      <c r="AF54" s="11"/>
      <c r="AG54" s="8"/>
      <c r="AH54" s="11"/>
      <c r="AI54" s="8"/>
      <c r="AJ54" s="9"/>
      <c r="AK54" s="8"/>
      <c r="AL54" s="12">
        <f t="shared" si="1"/>
        <v>71</v>
      </c>
      <c r="AM54" s="42">
        <f t="shared" si="1"/>
        <v>71</v>
      </c>
      <c r="AN54" s="34">
        <f t="shared" si="2"/>
        <v>100</v>
      </c>
    </row>
    <row r="55" spans="1:40" ht="18" x14ac:dyDescent="0.25">
      <c r="A55" s="41" t="s">
        <v>4</v>
      </c>
      <c r="B55" s="14"/>
      <c r="C55" s="8"/>
      <c r="D55" s="9"/>
      <c r="E55" s="8"/>
      <c r="F55" s="11"/>
      <c r="G55" s="8"/>
      <c r="H55" s="11"/>
      <c r="I55" s="8"/>
      <c r="J55" s="11"/>
      <c r="K55" s="8"/>
      <c r="L55" s="11"/>
      <c r="M55" s="8"/>
      <c r="N55" s="11"/>
      <c r="O55" s="8"/>
      <c r="P55" s="11"/>
      <c r="Q55" s="8"/>
      <c r="R55" s="11"/>
      <c r="S55" s="8"/>
      <c r="T55" s="11"/>
      <c r="U55" s="8"/>
      <c r="V55" s="9"/>
      <c r="W55" s="8"/>
      <c r="X55" s="9">
        <v>20</v>
      </c>
      <c r="Y55" s="8">
        <v>20</v>
      </c>
      <c r="Z55" s="9">
        <v>87</v>
      </c>
      <c r="AA55" s="8">
        <v>87</v>
      </c>
      <c r="AB55" s="11"/>
      <c r="AC55" s="8"/>
      <c r="AD55" s="9"/>
      <c r="AE55" s="8"/>
      <c r="AF55" s="11"/>
      <c r="AG55" s="8"/>
      <c r="AH55" s="11"/>
      <c r="AI55" s="8"/>
      <c r="AJ55" s="9"/>
      <c r="AK55" s="8"/>
      <c r="AL55" s="12">
        <f t="shared" si="1"/>
        <v>107</v>
      </c>
      <c r="AM55" s="42">
        <f t="shared" si="1"/>
        <v>107</v>
      </c>
      <c r="AN55" s="34">
        <f t="shared" si="2"/>
        <v>100</v>
      </c>
    </row>
    <row r="56" spans="1:40" ht="18" x14ac:dyDescent="0.25">
      <c r="A56" s="43" t="s">
        <v>36</v>
      </c>
      <c r="B56" s="18">
        <f>B57+B58+B59</f>
        <v>0</v>
      </c>
      <c r="C56" s="18">
        <f t="shared" ref="C56:AK56" si="14">C57+C58+C59</f>
        <v>0</v>
      </c>
      <c r="D56" s="18">
        <f t="shared" si="14"/>
        <v>0</v>
      </c>
      <c r="E56" s="18">
        <f t="shared" si="14"/>
        <v>0</v>
      </c>
      <c r="F56" s="18">
        <f t="shared" si="14"/>
        <v>0</v>
      </c>
      <c r="G56" s="18">
        <f t="shared" si="14"/>
        <v>0</v>
      </c>
      <c r="H56" s="18">
        <f t="shared" si="14"/>
        <v>0</v>
      </c>
      <c r="I56" s="18">
        <f t="shared" si="14"/>
        <v>0</v>
      </c>
      <c r="J56" s="18">
        <f t="shared" si="14"/>
        <v>0</v>
      </c>
      <c r="K56" s="18">
        <f t="shared" si="14"/>
        <v>0</v>
      </c>
      <c r="L56" s="18">
        <f t="shared" si="14"/>
        <v>0</v>
      </c>
      <c r="M56" s="18">
        <f t="shared" si="14"/>
        <v>0</v>
      </c>
      <c r="N56" s="18">
        <f t="shared" si="14"/>
        <v>0</v>
      </c>
      <c r="O56" s="18">
        <f t="shared" si="14"/>
        <v>0</v>
      </c>
      <c r="P56" s="18">
        <f t="shared" si="14"/>
        <v>0</v>
      </c>
      <c r="Q56" s="18">
        <f t="shared" si="14"/>
        <v>0</v>
      </c>
      <c r="R56" s="18">
        <f t="shared" si="14"/>
        <v>0</v>
      </c>
      <c r="S56" s="18">
        <f t="shared" si="14"/>
        <v>0</v>
      </c>
      <c r="T56" s="18">
        <f t="shared" si="14"/>
        <v>0</v>
      </c>
      <c r="U56" s="18">
        <f t="shared" si="14"/>
        <v>0</v>
      </c>
      <c r="V56" s="18">
        <f t="shared" si="14"/>
        <v>245</v>
      </c>
      <c r="W56" s="18">
        <f t="shared" si="14"/>
        <v>245</v>
      </c>
      <c r="X56" s="18">
        <f t="shared" si="14"/>
        <v>0</v>
      </c>
      <c r="Y56" s="18">
        <f t="shared" si="14"/>
        <v>0</v>
      </c>
      <c r="Z56" s="18">
        <f t="shared" si="14"/>
        <v>0</v>
      </c>
      <c r="AA56" s="18">
        <f t="shared" si="14"/>
        <v>0</v>
      </c>
      <c r="AB56" s="18">
        <f t="shared" si="14"/>
        <v>0</v>
      </c>
      <c r="AC56" s="18">
        <f t="shared" si="14"/>
        <v>0</v>
      </c>
      <c r="AD56" s="18">
        <f t="shared" si="14"/>
        <v>0</v>
      </c>
      <c r="AE56" s="18">
        <f t="shared" si="14"/>
        <v>0</v>
      </c>
      <c r="AF56" s="18">
        <f t="shared" si="14"/>
        <v>0</v>
      </c>
      <c r="AG56" s="18">
        <f t="shared" si="14"/>
        <v>0</v>
      </c>
      <c r="AH56" s="18">
        <f t="shared" si="14"/>
        <v>0</v>
      </c>
      <c r="AI56" s="18">
        <f t="shared" si="14"/>
        <v>0</v>
      </c>
      <c r="AJ56" s="18">
        <f t="shared" si="14"/>
        <v>0</v>
      </c>
      <c r="AK56" s="18">
        <f t="shared" si="14"/>
        <v>0</v>
      </c>
      <c r="AL56" s="5">
        <f t="shared" si="1"/>
        <v>245</v>
      </c>
      <c r="AM56" s="40">
        <f t="shared" si="1"/>
        <v>245</v>
      </c>
      <c r="AN56" s="34">
        <f t="shared" si="2"/>
        <v>100</v>
      </c>
    </row>
    <row r="57" spans="1:40" ht="18" x14ac:dyDescent="0.25">
      <c r="A57" s="41" t="s">
        <v>3</v>
      </c>
      <c r="B57" s="14"/>
      <c r="C57" s="8"/>
      <c r="D57" s="9"/>
      <c r="E57" s="8"/>
      <c r="F57" s="11"/>
      <c r="G57" s="8"/>
      <c r="H57" s="11"/>
      <c r="I57" s="8"/>
      <c r="J57" s="11"/>
      <c r="K57" s="8"/>
      <c r="L57" s="11"/>
      <c r="M57" s="8"/>
      <c r="N57" s="11"/>
      <c r="O57" s="8"/>
      <c r="P57" s="11"/>
      <c r="Q57" s="8"/>
      <c r="R57" s="11"/>
      <c r="S57" s="8"/>
      <c r="T57" s="11"/>
      <c r="U57" s="8"/>
      <c r="V57" s="9">
        <v>60</v>
      </c>
      <c r="W57" s="8">
        <v>60</v>
      </c>
      <c r="X57" s="11"/>
      <c r="Y57" s="8"/>
      <c r="Z57" s="11"/>
      <c r="AA57" s="8"/>
      <c r="AB57" s="11"/>
      <c r="AC57" s="8"/>
      <c r="AD57" s="11"/>
      <c r="AE57" s="8"/>
      <c r="AF57" s="11"/>
      <c r="AG57" s="8"/>
      <c r="AH57" s="11"/>
      <c r="AI57" s="8"/>
      <c r="AJ57" s="11"/>
      <c r="AK57" s="8"/>
      <c r="AL57" s="12">
        <f t="shared" si="1"/>
        <v>60</v>
      </c>
      <c r="AM57" s="42">
        <f t="shared" si="1"/>
        <v>60</v>
      </c>
      <c r="AN57" s="34">
        <f t="shared" si="2"/>
        <v>100</v>
      </c>
    </row>
    <row r="58" spans="1:40" ht="18" x14ac:dyDescent="0.25">
      <c r="A58" s="41" t="s">
        <v>1</v>
      </c>
      <c r="B58" s="14"/>
      <c r="C58" s="8"/>
      <c r="D58" s="9"/>
      <c r="E58" s="8"/>
      <c r="F58" s="11"/>
      <c r="G58" s="8"/>
      <c r="H58" s="11"/>
      <c r="I58" s="8"/>
      <c r="J58" s="11"/>
      <c r="K58" s="8"/>
      <c r="L58" s="11"/>
      <c r="M58" s="8"/>
      <c r="N58" s="11"/>
      <c r="O58" s="8"/>
      <c r="P58" s="11"/>
      <c r="Q58" s="8"/>
      <c r="R58" s="11"/>
      <c r="S58" s="8"/>
      <c r="T58" s="11"/>
      <c r="U58" s="8"/>
      <c r="V58" s="9"/>
      <c r="W58" s="8"/>
      <c r="X58" s="11"/>
      <c r="Y58" s="8"/>
      <c r="Z58" s="11"/>
      <c r="AA58" s="8"/>
      <c r="AB58" s="11"/>
      <c r="AC58" s="8"/>
      <c r="AD58" s="11"/>
      <c r="AE58" s="8"/>
      <c r="AF58" s="11"/>
      <c r="AG58" s="8"/>
      <c r="AH58" s="11"/>
      <c r="AI58" s="8"/>
      <c r="AJ58" s="11"/>
      <c r="AK58" s="8"/>
      <c r="AL58" s="12">
        <f t="shared" si="1"/>
        <v>0</v>
      </c>
      <c r="AM58" s="42">
        <f t="shared" si="1"/>
        <v>0</v>
      </c>
      <c r="AN58" s="34">
        <f t="shared" si="2"/>
        <v>0</v>
      </c>
    </row>
    <row r="59" spans="1:40" ht="18" x14ac:dyDescent="0.25">
      <c r="A59" s="41" t="s">
        <v>4</v>
      </c>
      <c r="B59" s="14"/>
      <c r="C59" s="8"/>
      <c r="D59" s="9"/>
      <c r="E59" s="8"/>
      <c r="F59" s="11"/>
      <c r="G59" s="8"/>
      <c r="H59" s="11"/>
      <c r="I59" s="8"/>
      <c r="J59" s="11"/>
      <c r="K59" s="8"/>
      <c r="L59" s="11"/>
      <c r="M59" s="8"/>
      <c r="N59" s="11"/>
      <c r="O59" s="8"/>
      <c r="P59" s="11"/>
      <c r="Q59" s="8"/>
      <c r="R59" s="11"/>
      <c r="S59" s="8"/>
      <c r="T59" s="11"/>
      <c r="U59" s="8"/>
      <c r="V59" s="9">
        <v>185</v>
      </c>
      <c r="W59" s="8">
        <v>185</v>
      </c>
      <c r="X59" s="11"/>
      <c r="Y59" s="8"/>
      <c r="Z59" s="11"/>
      <c r="AA59" s="8"/>
      <c r="AB59" s="11"/>
      <c r="AC59" s="8"/>
      <c r="AD59" s="11"/>
      <c r="AE59" s="8"/>
      <c r="AF59" s="11"/>
      <c r="AG59" s="8"/>
      <c r="AH59" s="11"/>
      <c r="AI59" s="8"/>
      <c r="AJ59" s="11"/>
      <c r="AK59" s="8"/>
      <c r="AL59" s="12">
        <f t="shared" si="1"/>
        <v>185</v>
      </c>
      <c r="AM59" s="42">
        <f t="shared" si="1"/>
        <v>185</v>
      </c>
      <c r="AN59" s="34">
        <f t="shared" si="2"/>
        <v>100</v>
      </c>
    </row>
    <row r="60" spans="1:40" ht="18" hidden="1" customHeight="1" x14ac:dyDescent="0.25">
      <c r="A60" s="43" t="s">
        <v>37</v>
      </c>
      <c r="B60" s="13">
        <f>B61+B62+B63</f>
        <v>0</v>
      </c>
      <c r="C60" s="13">
        <f t="shared" ref="C60:AK60" si="15">C61+C62+C63</f>
        <v>0</v>
      </c>
      <c r="D60" s="13">
        <f t="shared" si="15"/>
        <v>0</v>
      </c>
      <c r="E60" s="13">
        <f t="shared" si="15"/>
        <v>0</v>
      </c>
      <c r="F60" s="13">
        <f t="shared" si="15"/>
        <v>0</v>
      </c>
      <c r="G60" s="13">
        <f t="shared" si="15"/>
        <v>0</v>
      </c>
      <c r="H60" s="13">
        <f t="shared" si="15"/>
        <v>0</v>
      </c>
      <c r="I60" s="13">
        <f t="shared" si="15"/>
        <v>0</v>
      </c>
      <c r="J60" s="13">
        <f t="shared" si="15"/>
        <v>0</v>
      </c>
      <c r="K60" s="13">
        <f t="shared" si="15"/>
        <v>0</v>
      </c>
      <c r="L60" s="13">
        <f t="shared" si="15"/>
        <v>0</v>
      </c>
      <c r="M60" s="13">
        <f t="shared" si="15"/>
        <v>0</v>
      </c>
      <c r="N60" s="13">
        <f t="shared" si="15"/>
        <v>0</v>
      </c>
      <c r="O60" s="13">
        <f t="shared" si="15"/>
        <v>0</v>
      </c>
      <c r="P60" s="13">
        <f t="shared" si="15"/>
        <v>0</v>
      </c>
      <c r="Q60" s="13">
        <f t="shared" si="15"/>
        <v>0</v>
      </c>
      <c r="R60" s="13">
        <f t="shared" si="15"/>
        <v>0</v>
      </c>
      <c r="S60" s="13">
        <f t="shared" si="15"/>
        <v>0</v>
      </c>
      <c r="T60" s="13">
        <f t="shared" si="15"/>
        <v>0</v>
      </c>
      <c r="U60" s="13">
        <f t="shared" si="15"/>
        <v>0</v>
      </c>
      <c r="V60" s="13">
        <f t="shared" si="15"/>
        <v>0</v>
      </c>
      <c r="W60" s="13">
        <f t="shared" si="15"/>
        <v>0</v>
      </c>
      <c r="X60" s="13">
        <f t="shared" si="15"/>
        <v>0</v>
      </c>
      <c r="Y60" s="13">
        <f t="shared" si="15"/>
        <v>0</v>
      </c>
      <c r="Z60" s="13">
        <f t="shared" si="15"/>
        <v>0</v>
      </c>
      <c r="AA60" s="13">
        <f t="shared" si="15"/>
        <v>0</v>
      </c>
      <c r="AB60" s="13">
        <f t="shared" si="15"/>
        <v>0</v>
      </c>
      <c r="AC60" s="13">
        <f t="shared" si="15"/>
        <v>0</v>
      </c>
      <c r="AD60" s="13">
        <f t="shared" si="15"/>
        <v>0</v>
      </c>
      <c r="AE60" s="13">
        <f t="shared" si="15"/>
        <v>0</v>
      </c>
      <c r="AF60" s="13">
        <f t="shared" si="15"/>
        <v>0</v>
      </c>
      <c r="AG60" s="13">
        <f t="shared" si="15"/>
        <v>0</v>
      </c>
      <c r="AH60" s="13">
        <f t="shared" si="15"/>
        <v>0</v>
      </c>
      <c r="AI60" s="13">
        <f t="shared" si="15"/>
        <v>0</v>
      </c>
      <c r="AJ60" s="13">
        <f t="shared" si="15"/>
        <v>0</v>
      </c>
      <c r="AK60" s="13">
        <f t="shared" si="15"/>
        <v>0</v>
      </c>
      <c r="AL60" s="5">
        <f t="shared" si="1"/>
        <v>0</v>
      </c>
      <c r="AM60" s="40">
        <f t="shared" si="1"/>
        <v>0</v>
      </c>
      <c r="AN60" s="34">
        <f t="shared" si="2"/>
        <v>0</v>
      </c>
    </row>
    <row r="61" spans="1:40" ht="18" hidden="1" customHeight="1" x14ac:dyDescent="0.25">
      <c r="A61" s="45" t="s">
        <v>3</v>
      </c>
      <c r="B61" s="14"/>
      <c r="C61" s="8"/>
      <c r="D61" s="9"/>
      <c r="E61" s="8"/>
      <c r="F61" s="11"/>
      <c r="G61" s="8"/>
      <c r="H61" s="11"/>
      <c r="I61" s="8"/>
      <c r="J61" s="11"/>
      <c r="K61" s="8"/>
      <c r="L61" s="11"/>
      <c r="M61" s="8"/>
      <c r="N61" s="11"/>
      <c r="O61" s="8"/>
      <c r="P61" s="11"/>
      <c r="Q61" s="8"/>
      <c r="R61" s="11"/>
      <c r="S61" s="8"/>
      <c r="T61" s="11"/>
      <c r="U61" s="8"/>
      <c r="V61" s="9"/>
      <c r="W61" s="8"/>
      <c r="X61" s="11"/>
      <c r="Y61" s="8"/>
      <c r="Z61" s="9"/>
      <c r="AA61" s="8"/>
      <c r="AB61" s="11"/>
      <c r="AC61" s="8"/>
      <c r="AD61" s="11"/>
      <c r="AE61" s="8"/>
      <c r="AF61" s="11"/>
      <c r="AG61" s="8"/>
      <c r="AH61" s="11"/>
      <c r="AI61" s="8"/>
      <c r="AJ61" s="11"/>
      <c r="AK61" s="8"/>
      <c r="AL61" s="12">
        <f t="shared" si="1"/>
        <v>0</v>
      </c>
      <c r="AM61" s="42">
        <f t="shared" si="1"/>
        <v>0</v>
      </c>
      <c r="AN61" s="34">
        <f t="shared" si="2"/>
        <v>0</v>
      </c>
    </row>
    <row r="62" spans="1:40" ht="18" hidden="1" customHeight="1" x14ac:dyDescent="0.25">
      <c r="A62" s="45" t="s">
        <v>1</v>
      </c>
      <c r="B62" s="14"/>
      <c r="C62" s="8"/>
      <c r="D62" s="9"/>
      <c r="E62" s="8"/>
      <c r="F62" s="11"/>
      <c r="G62" s="8"/>
      <c r="H62" s="11"/>
      <c r="I62" s="8"/>
      <c r="J62" s="11"/>
      <c r="K62" s="8"/>
      <c r="L62" s="11"/>
      <c r="M62" s="8"/>
      <c r="N62" s="11"/>
      <c r="O62" s="8"/>
      <c r="P62" s="11"/>
      <c r="Q62" s="8"/>
      <c r="R62" s="11"/>
      <c r="S62" s="8"/>
      <c r="T62" s="11"/>
      <c r="U62" s="8"/>
      <c r="V62" s="9"/>
      <c r="W62" s="8"/>
      <c r="X62" s="11"/>
      <c r="Y62" s="8"/>
      <c r="Z62" s="9"/>
      <c r="AA62" s="8"/>
      <c r="AB62" s="11"/>
      <c r="AC62" s="8"/>
      <c r="AD62" s="11"/>
      <c r="AE62" s="8"/>
      <c r="AF62" s="11"/>
      <c r="AG62" s="8"/>
      <c r="AH62" s="11"/>
      <c r="AI62" s="8"/>
      <c r="AJ62" s="11"/>
      <c r="AK62" s="8"/>
      <c r="AL62" s="12">
        <f t="shared" si="1"/>
        <v>0</v>
      </c>
      <c r="AM62" s="42">
        <f t="shared" si="1"/>
        <v>0</v>
      </c>
      <c r="AN62" s="34">
        <f t="shared" si="2"/>
        <v>0</v>
      </c>
    </row>
    <row r="63" spans="1:40" ht="18" hidden="1" customHeight="1" x14ac:dyDescent="0.25">
      <c r="A63" s="45" t="s">
        <v>4</v>
      </c>
      <c r="B63" s="14"/>
      <c r="C63" s="8"/>
      <c r="D63" s="9"/>
      <c r="E63" s="8"/>
      <c r="F63" s="11"/>
      <c r="G63" s="8"/>
      <c r="H63" s="11"/>
      <c r="I63" s="8"/>
      <c r="J63" s="11"/>
      <c r="K63" s="8"/>
      <c r="L63" s="11"/>
      <c r="M63" s="8"/>
      <c r="N63" s="11"/>
      <c r="O63" s="8"/>
      <c r="P63" s="11"/>
      <c r="Q63" s="8"/>
      <c r="R63" s="11"/>
      <c r="S63" s="8"/>
      <c r="T63" s="11"/>
      <c r="U63" s="8"/>
      <c r="V63" s="9"/>
      <c r="W63" s="8"/>
      <c r="X63" s="11"/>
      <c r="Y63" s="8"/>
      <c r="Z63" s="9"/>
      <c r="AA63" s="8"/>
      <c r="AB63" s="11"/>
      <c r="AC63" s="8"/>
      <c r="AD63" s="11"/>
      <c r="AE63" s="8"/>
      <c r="AF63" s="11"/>
      <c r="AG63" s="8"/>
      <c r="AH63" s="11"/>
      <c r="AI63" s="8"/>
      <c r="AJ63" s="11"/>
      <c r="AK63" s="8"/>
      <c r="AL63" s="12">
        <f t="shared" si="1"/>
        <v>0</v>
      </c>
      <c r="AM63" s="42">
        <f t="shared" si="1"/>
        <v>0</v>
      </c>
      <c r="AN63" s="34">
        <f t="shared" si="2"/>
        <v>0</v>
      </c>
    </row>
    <row r="64" spans="1:40" ht="18" x14ac:dyDescent="0.25">
      <c r="A64" s="43" t="s">
        <v>38</v>
      </c>
      <c r="B64" s="13">
        <f>B65+B66+B67</f>
        <v>0</v>
      </c>
      <c r="C64" s="13">
        <f t="shared" ref="C64:AK64" si="16">C65+C66+C67</f>
        <v>0</v>
      </c>
      <c r="D64" s="13">
        <f t="shared" si="16"/>
        <v>0</v>
      </c>
      <c r="E64" s="13">
        <f t="shared" si="16"/>
        <v>0</v>
      </c>
      <c r="F64" s="13">
        <f t="shared" si="16"/>
        <v>30</v>
      </c>
      <c r="G64" s="13">
        <f t="shared" si="16"/>
        <v>0</v>
      </c>
      <c r="H64" s="13">
        <f t="shared" si="16"/>
        <v>0</v>
      </c>
      <c r="I64" s="13">
        <f t="shared" si="16"/>
        <v>0</v>
      </c>
      <c r="J64" s="13">
        <f t="shared" si="16"/>
        <v>0</v>
      </c>
      <c r="K64" s="13">
        <f t="shared" si="16"/>
        <v>0</v>
      </c>
      <c r="L64" s="13">
        <f t="shared" si="16"/>
        <v>0</v>
      </c>
      <c r="M64" s="13">
        <f t="shared" si="16"/>
        <v>0</v>
      </c>
      <c r="N64" s="13">
        <f t="shared" si="16"/>
        <v>35</v>
      </c>
      <c r="O64" s="13">
        <f t="shared" si="16"/>
        <v>0</v>
      </c>
      <c r="P64" s="13">
        <f t="shared" si="16"/>
        <v>0</v>
      </c>
      <c r="Q64" s="13">
        <f t="shared" si="16"/>
        <v>0</v>
      </c>
      <c r="R64" s="13">
        <f t="shared" si="16"/>
        <v>0</v>
      </c>
      <c r="S64" s="13">
        <f t="shared" si="16"/>
        <v>0</v>
      </c>
      <c r="T64" s="13">
        <f t="shared" si="16"/>
        <v>0</v>
      </c>
      <c r="U64" s="13">
        <f t="shared" si="16"/>
        <v>0</v>
      </c>
      <c r="V64" s="13">
        <f t="shared" si="16"/>
        <v>0</v>
      </c>
      <c r="W64" s="13">
        <f t="shared" si="16"/>
        <v>0</v>
      </c>
      <c r="X64" s="13">
        <f t="shared" si="16"/>
        <v>0</v>
      </c>
      <c r="Y64" s="13">
        <f t="shared" si="16"/>
        <v>0</v>
      </c>
      <c r="Z64" s="13">
        <f t="shared" si="16"/>
        <v>0</v>
      </c>
      <c r="AA64" s="13">
        <f t="shared" si="16"/>
        <v>0</v>
      </c>
      <c r="AB64" s="13">
        <f t="shared" si="16"/>
        <v>0</v>
      </c>
      <c r="AC64" s="13">
        <f t="shared" si="16"/>
        <v>0</v>
      </c>
      <c r="AD64" s="13">
        <f t="shared" si="16"/>
        <v>0</v>
      </c>
      <c r="AE64" s="13">
        <f t="shared" si="16"/>
        <v>0</v>
      </c>
      <c r="AF64" s="13">
        <f t="shared" si="16"/>
        <v>0</v>
      </c>
      <c r="AG64" s="13">
        <f t="shared" si="16"/>
        <v>0</v>
      </c>
      <c r="AH64" s="13">
        <f t="shared" si="16"/>
        <v>0</v>
      </c>
      <c r="AI64" s="13">
        <f t="shared" si="16"/>
        <v>0</v>
      </c>
      <c r="AJ64" s="13">
        <f t="shared" si="16"/>
        <v>0</v>
      </c>
      <c r="AK64" s="13">
        <f t="shared" si="16"/>
        <v>0</v>
      </c>
      <c r="AL64" s="5">
        <f t="shared" si="1"/>
        <v>65</v>
      </c>
      <c r="AM64" s="40">
        <f t="shared" si="1"/>
        <v>0</v>
      </c>
      <c r="AN64" s="34">
        <f t="shared" si="2"/>
        <v>0</v>
      </c>
    </row>
    <row r="65" spans="1:40" ht="18.75" hidden="1" customHeight="1" x14ac:dyDescent="0.25">
      <c r="A65" s="45" t="s">
        <v>3</v>
      </c>
      <c r="B65" s="14"/>
      <c r="C65" s="8"/>
      <c r="D65" s="9"/>
      <c r="E65" s="8"/>
      <c r="F65" s="9"/>
      <c r="G65" s="8"/>
      <c r="H65" s="11"/>
      <c r="I65" s="8"/>
      <c r="J65" s="11"/>
      <c r="K65" s="8"/>
      <c r="L65" s="11"/>
      <c r="M65" s="8"/>
      <c r="N65" s="11"/>
      <c r="O65" s="8"/>
      <c r="P65" s="11"/>
      <c r="Q65" s="8"/>
      <c r="R65" s="11"/>
      <c r="S65" s="8"/>
      <c r="T65" s="11"/>
      <c r="U65" s="8"/>
      <c r="V65" s="9"/>
      <c r="W65" s="8"/>
      <c r="X65" s="11"/>
      <c r="Y65" s="8"/>
      <c r="Z65" s="11"/>
      <c r="AA65" s="8"/>
      <c r="AB65" s="11"/>
      <c r="AC65" s="8"/>
      <c r="AD65" s="11"/>
      <c r="AE65" s="8"/>
      <c r="AF65" s="11"/>
      <c r="AG65" s="8"/>
      <c r="AH65" s="11"/>
      <c r="AI65" s="8"/>
      <c r="AJ65" s="11"/>
      <c r="AK65" s="8"/>
      <c r="AL65" s="12">
        <f t="shared" si="1"/>
        <v>0</v>
      </c>
      <c r="AM65" s="42">
        <f t="shared" si="1"/>
        <v>0</v>
      </c>
      <c r="AN65" s="34">
        <f t="shared" ref="AN65:AN68" si="17">IF(AL65=0,,AM65/AL65*100)</f>
        <v>0</v>
      </c>
    </row>
    <row r="66" spans="1:40" ht="18" x14ac:dyDescent="0.25">
      <c r="A66" s="45" t="s">
        <v>1</v>
      </c>
      <c r="B66" s="14"/>
      <c r="C66" s="8"/>
      <c r="D66" s="9"/>
      <c r="E66" s="8"/>
      <c r="F66" s="9">
        <v>5</v>
      </c>
      <c r="G66" s="8"/>
      <c r="H66" s="11"/>
      <c r="I66" s="8"/>
      <c r="J66" s="11"/>
      <c r="K66" s="8"/>
      <c r="L66" s="11"/>
      <c r="M66" s="8"/>
      <c r="N66" s="11">
        <v>10</v>
      </c>
      <c r="O66" s="8"/>
      <c r="P66" s="11"/>
      <c r="Q66" s="8"/>
      <c r="R66" s="11"/>
      <c r="S66" s="8"/>
      <c r="T66" s="11"/>
      <c r="U66" s="8"/>
      <c r="V66" s="9"/>
      <c r="W66" s="8"/>
      <c r="X66" s="11"/>
      <c r="Y66" s="8"/>
      <c r="Z66" s="11"/>
      <c r="AA66" s="8"/>
      <c r="AB66" s="11"/>
      <c r="AC66" s="8"/>
      <c r="AD66" s="11"/>
      <c r="AE66" s="8"/>
      <c r="AF66" s="11"/>
      <c r="AG66" s="8"/>
      <c r="AH66" s="11"/>
      <c r="AI66" s="8"/>
      <c r="AJ66" s="11"/>
      <c r="AK66" s="8"/>
      <c r="AL66" s="12">
        <f t="shared" si="1"/>
        <v>15</v>
      </c>
      <c r="AM66" s="42">
        <f t="shared" si="1"/>
        <v>0</v>
      </c>
      <c r="AN66" s="34">
        <f t="shared" si="17"/>
        <v>0</v>
      </c>
    </row>
    <row r="67" spans="1:40" ht="18" x14ac:dyDescent="0.25">
      <c r="A67" s="45" t="s">
        <v>4</v>
      </c>
      <c r="B67" s="14"/>
      <c r="C67" s="8"/>
      <c r="D67" s="9"/>
      <c r="E67" s="8"/>
      <c r="F67" s="9">
        <v>25</v>
      </c>
      <c r="G67" s="8"/>
      <c r="H67" s="11"/>
      <c r="I67" s="8"/>
      <c r="J67" s="11"/>
      <c r="K67" s="8"/>
      <c r="L67" s="11"/>
      <c r="M67" s="8"/>
      <c r="N67" s="11">
        <v>25</v>
      </c>
      <c r="O67" s="8"/>
      <c r="P67" s="11"/>
      <c r="Q67" s="8"/>
      <c r="R67" s="11"/>
      <c r="S67" s="8"/>
      <c r="T67" s="11"/>
      <c r="U67" s="8"/>
      <c r="V67" s="9"/>
      <c r="W67" s="8"/>
      <c r="X67" s="11"/>
      <c r="Y67" s="8"/>
      <c r="Z67" s="11"/>
      <c r="AA67" s="8"/>
      <c r="AB67" s="11"/>
      <c r="AC67" s="8"/>
      <c r="AD67" s="11"/>
      <c r="AE67" s="8"/>
      <c r="AF67" s="11"/>
      <c r="AG67" s="8"/>
      <c r="AH67" s="11"/>
      <c r="AI67" s="8"/>
      <c r="AJ67" s="11"/>
      <c r="AK67" s="8"/>
      <c r="AL67" s="12">
        <f t="shared" si="1"/>
        <v>50</v>
      </c>
      <c r="AM67" s="42">
        <f t="shared" si="1"/>
        <v>0</v>
      </c>
      <c r="AN67" s="34">
        <f t="shared" si="17"/>
        <v>0</v>
      </c>
    </row>
    <row r="68" spans="1:40" ht="18" x14ac:dyDescent="0.25">
      <c r="A68" s="46" t="s">
        <v>43</v>
      </c>
      <c r="B68" s="19">
        <f t="shared" ref="B68:AM68" si="18">B64+B60+B56+B52+B49+B44+B39+B34+B29+B24+B19+B14+B9+B4</f>
        <v>2152</v>
      </c>
      <c r="C68" s="19">
        <f t="shared" si="18"/>
        <v>2152</v>
      </c>
      <c r="D68" s="19">
        <f t="shared" si="18"/>
        <v>677</v>
      </c>
      <c r="E68" s="19">
        <f t="shared" si="18"/>
        <v>477</v>
      </c>
      <c r="F68" s="19">
        <f t="shared" si="18"/>
        <v>442</v>
      </c>
      <c r="G68" s="19">
        <f t="shared" si="18"/>
        <v>412</v>
      </c>
      <c r="H68" s="19">
        <f t="shared" si="18"/>
        <v>430</v>
      </c>
      <c r="I68" s="19">
        <f t="shared" si="18"/>
        <v>430</v>
      </c>
      <c r="J68" s="19">
        <f t="shared" si="18"/>
        <v>540</v>
      </c>
      <c r="K68" s="19">
        <f t="shared" si="18"/>
        <v>500</v>
      </c>
      <c r="L68" s="19">
        <f t="shared" si="18"/>
        <v>1087</v>
      </c>
      <c r="M68" s="19">
        <f t="shared" si="18"/>
        <v>1087</v>
      </c>
      <c r="N68" s="19">
        <f t="shared" si="18"/>
        <v>316</v>
      </c>
      <c r="O68" s="19">
        <f t="shared" si="18"/>
        <v>166</v>
      </c>
      <c r="P68" s="19">
        <f t="shared" si="18"/>
        <v>110</v>
      </c>
      <c r="Q68" s="19">
        <f t="shared" si="18"/>
        <v>110</v>
      </c>
      <c r="R68" s="19">
        <f t="shared" si="18"/>
        <v>48</v>
      </c>
      <c r="S68" s="19">
        <f t="shared" si="18"/>
        <v>48</v>
      </c>
      <c r="T68" s="19">
        <f t="shared" si="18"/>
        <v>2040</v>
      </c>
      <c r="U68" s="19">
        <f t="shared" si="18"/>
        <v>2035</v>
      </c>
      <c r="V68" s="19">
        <f t="shared" si="18"/>
        <v>1925</v>
      </c>
      <c r="W68" s="19">
        <f t="shared" si="18"/>
        <v>1925</v>
      </c>
      <c r="X68" s="19">
        <f t="shared" si="18"/>
        <v>3830</v>
      </c>
      <c r="Y68" s="19">
        <f t="shared" si="18"/>
        <v>3635</v>
      </c>
      <c r="Z68" s="19">
        <f t="shared" si="18"/>
        <v>900</v>
      </c>
      <c r="AA68" s="19">
        <f t="shared" si="18"/>
        <v>850</v>
      </c>
      <c r="AB68" s="19">
        <f t="shared" si="18"/>
        <v>1110</v>
      </c>
      <c r="AC68" s="19">
        <f t="shared" si="18"/>
        <v>1110</v>
      </c>
      <c r="AD68" s="19">
        <f t="shared" si="18"/>
        <v>1976</v>
      </c>
      <c r="AE68" s="19">
        <f t="shared" si="18"/>
        <v>1876</v>
      </c>
      <c r="AF68" s="19">
        <f t="shared" si="18"/>
        <v>1190</v>
      </c>
      <c r="AG68" s="19">
        <f t="shared" si="18"/>
        <v>990</v>
      </c>
      <c r="AH68" s="19">
        <f t="shared" si="18"/>
        <v>921</v>
      </c>
      <c r="AI68" s="19">
        <f t="shared" si="18"/>
        <v>681</v>
      </c>
      <c r="AJ68" s="19">
        <f t="shared" si="18"/>
        <v>0</v>
      </c>
      <c r="AK68" s="19">
        <f t="shared" si="18"/>
        <v>0</v>
      </c>
      <c r="AL68" s="19">
        <f t="shared" si="18"/>
        <v>19694</v>
      </c>
      <c r="AM68" s="47">
        <f t="shared" si="18"/>
        <v>18484</v>
      </c>
      <c r="AN68" s="35">
        <f t="shared" si="17"/>
        <v>93.855996750279274</v>
      </c>
    </row>
    <row r="69" spans="1:40" ht="19.5" thickBot="1" x14ac:dyDescent="0.35">
      <c r="A69" s="48" t="s">
        <v>39</v>
      </c>
      <c r="B69" s="20">
        <f t="shared" ref="B69:F69" si="19">B72+B70+B71+B73</f>
        <v>550</v>
      </c>
      <c r="C69" s="20">
        <f t="shared" si="19"/>
        <v>450</v>
      </c>
      <c r="D69" s="20">
        <f t="shared" si="19"/>
        <v>0</v>
      </c>
      <c r="E69" s="20">
        <f t="shared" si="19"/>
        <v>0</v>
      </c>
      <c r="F69" s="20">
        <f t="shared" si="19"/>
        <v>820</v>
      </c>
      <c r="G69" s="20">
        <f>G72+G70+G71+G73</f>
        <v>820</v>
      </c>
      <c r="H69" s="20">
        <f t="shared" ref="H69:AM69" si="20">H72+H70+H71+H73</f>
        <v>0</v>
      </c>
      <c r="I69" s="20">
        <f t="shared" si="20"/>
        <v>0</v>
      </c>
      <c r="J69" s="20">
        <f t="shared" si="20"/>
        <v>4300</v>
      </c>
      <c r="K69" s="20">
        <f t="shared" si="20"/>
        <v>3700</v>
      </c>
      <c r="L69" s="20">
        <f t="shared" si="20"/>
        <v>1000</v>
      </c>
      <c r="M69" s="20">
        <f t="shared" si="20"/>
        <v>1000</v>
      </c>
      <c r="N69" s="20">
        <f t="shared" si="20"/>
        <v>860</v>
      </c>
      <c r="O69" s="20">
        <f t="shared" si="20"/>
        <v>360</v>
      </c>
      <c r="P69" s="20">
        <f t="shared" si="20"/>
        <v>3090</v>
      </c>
      <c r="Q69" s="20">
        <f t="shared" si="20"/>
        <v>3040</v>
      </c>
      <c r="R69" s="20">
        <f t="shared" si="20"/>
        <v>170</v>
      </c>
      <c r="S69" s="20">
        <f t="shared" si="20"/>
        <v>0</v>
      </c>
      <c r="T69" s="20">
        <f t="shared" si="20"/>
        <v>3550</v>
      </c>
      <c r="U69" s="20">
        <f t="shared" si="20"/>
        <v>1750</v>
      </c>
      <c r="V69" s="20">
        <f t="shared" si="20"/>
        <v>0</v>
      </c>
      <c r="W69" s="20">
        <f t="shared" si="20"/>
        <v>0</v>
      </c>
      <c r="X69" s="20">
        <f t="shared" si="20"/>
        <v>600</v>
      </c>
      <c r="Y69" s="20">
        <f t="shared" si="20"/>
        <v>200</v>
      </c>
      <c r="Z69" s="20">
        <f t="shared" si="20"/>
        <v>300</v>
      </c>
      <c r="AA69" s="20">
        <f t="shared" si="20"/>
        <v>200</v>
      </c>
      <c r="AB69" s="20">
        <f t="shared" si="20"/>
        <v>3430</v>
      </c>
      <c r="AC69" s="20">
        <f t="shared" si="20"/>
        <v>3430</v>
      </c>
      <c r="AD69" s="20">
        <f t="shared" si="20"/>
        <v>1350</v>
      </c>
      <c r="AE69" s="20">
        <f t="shared" si="20"/>
        <v>650</v>
      </c>
      <c r="AF69" s="20">
        <f t="shared" si="20"/>
        <v>4000</v>
      </c>
      <c r="AG69" s="20">
        <f t="shared" si="20"/>
        <v>3000</v>
      </c>
      <c r="AH69" s="20">
        <f t="shared" si="20"/>
        <v>70</v>
      </c>
      <c r="AI69" s="20">
        <f t="shared" si="20"/>
        <v>20</v>
      </c>
      <c r="AJ69" s="20">
        <f t="shared" si="20"/>
        <v>0</v>
      </c>
      <c r="AK69" s="20">
        <f t="shared" si="20"/>
        <v>0</v>
      </c>
      <c r="AL69" s="20">
        <f t="shared" si="20"/>
        <v>24090</v>
      </c>
      <c r="AM69" s="49">
        <f t="shared" si="20"/>
        <v>18620</v>
      </c>
      <c r="AN69" s="36">
        <f>AM69/AL69*100</f>
        <v>77.293482772934823</v>
      </c>
    </row>
    <row r="70" spans="1:40" ht="19.5" thickBot="1" x14ac:dyDescent="0.35">
      <c r="A70" s="50" t="s">
        <v>40</v>
      </c>
      <c r="B70" s="21"/>
      <c r="C70" s="21"/>
      <c r="D70" s="21"/>
      <c r="E70" s="21"/>
      <c r="F70" s="21">
        <v>100</v>
      </c>
      <c r="G70" s="21">
        <v>100</v>
      </c>
      <c r="H70" s="21"/>
      <c r="I70" s="21"/>
      <c r="J70" s="21">
        <v>1500</v>
      </c>
      <c r="K70" s="21">
        <v>1500</v>
      </c>
      <c r="L70" s="21">
        <v>500</v>
      </c>
      <c r="M70" s="21">
        <v>500</v>
      </c>
      <c r="N70" s="21">
        <v>80</v>
      </c>
      <c r="O70" s="21">
        <v>80</v>
      </c>
      <c r="P70" s="21">
        <v>700</v>
      </c>
      <c r="Q70" s="21">
        <v>700</v>
      </c>
      <c r="R70" s="21">
        <v>20</v>
      </c>
      <c r="S70" s="21"/>
      <c r="T70" s="21">
        <v>1000</v>
      </c>
      <c r="U70" s="21">
        <v>1000</v>
      </c>
      <c r="V70" s="21"/>
      <c r="W70" s="21"/>
      <c r="X70" s="21">
        <v>200</v>
      </c>
      <c r="Y70" s="21">
        <v>200</v>
      </c>
      <c r="Z70" s="21"/>
      <c r="AA70" s="21"/>
      <c r="AB70" s="21">
        <v>3300</v>
      </c>
      <c r="AC70" s="21">
        <v>3300</v>
      </c>
      <c r="AD70" s="21">
        <v>500</v>
      </c>
      <c r="AE70" s="21">
        <v>500</v>
      </c>
      <c r="AF70" s="21"/>
      <c r="AG70" s="21"/>
      <c r="AH70" s="21">
        <v>50</v>
      </c>
      <c r="AI70" s="21"/>
      <c r="AJ70" s="21"/>
      <c r="AK70" s="21"/>
      <c r="AL70" s="22">
        <f>AJ70+AH70+AF70+AD70+AB70+Z70+X70+V70+T70+R70+P70+N70+L70+J70+H70+F70+D70+B70</f>
        <v>7950</v>
      </c>
      <c r="AM70" s="51">
        <f>AK70+AI70+AG70+AE70+AC70+AA70+Y70+W70+U70+S70+Q70+O70+M70+K70+I70+G70+E70+C70</f>
        <v>7880</v>
      </c>
      <c r="AN70" s="36">
        <f>AM70/AL70*100</f>
        <v>99.119496855345915</v>
      </c>
    </row>
    <row r="71" spans="1:40" ht="19.5" thickBot="1" x14ac:dyDescent="0.35">
      <c r="A71" s="45" t="s">
        <v>41</v>
      </c>
      <c r="B71" s="15">
        <v>550</v>
      </c>
      <c r="C71" s="15">
        <v>450</v>
      </c>
      <c r="D71" s="15"/>
      <c r="E71" s="15"/>
      <c r="F71" s="15">
        <v>720</v>
      </c>
      <c r="G71" s="15">
        <v>720</v>
      </c>
      <c r="H71" s="15"/>
      <c r="I71" s="15"/>
      <c r="J71" s="15">
        <v>2300</v>
      </c>
      <c r="K71" s="15">
        <v>1700</v>
      </c>
      <c r="L71" s="15">
        <v>500</v>
      </c>
      <c r="M71" s="15">
        <v>500</v>
      </c>
      <c r="N71" s="15">
        <v>650</v>
      </c>
      <c r="O71" s="15">
        <v>150</v>
      </c>
      <c r="P71" s="15">
        <v>2240</v>
      </c>
      <c r="Q71" s="15">
        <v>2240</v>
      </c>
      <c r="R71" s="15">
        <v>100</v>
      </c>
      <c r="S71" s="15"/>
      <c r="T71" s="15">
        <v>1800</v>
      </c>
      <c r="U71" s="15"/>
      <c r="V71" s="15"/>
      <c r="W71" s="15"/>
      <c r="X71" s="15">
        <v>400</v>
      </c>
      <c r="Y71" s="15"/>
      <c r="Z71" s="15">
        <v>200</v>
      </c>
      <c r="AA71" s="15">
        <v>200</v>
      </c>
      <c r="AB71" s="15">
        <v>130</v>
      </c>
      <c r="AC71" s="15">
        <v>130</v>
      </c>
      <c r="AD71" s="15">
        <v>850</v>
      </c>
      <c r="AE71" s="15">
        <v>150</v>
      </c>
      <c r="AF71" s="15">
        <v>3500</v>
      </c>
      <c r="AG71" s="15">
        <v>3000</v>
      </c>
      <c r="AH71" s="15">
        <v>20</v>
      </c>
      <c r="AI71" s="15">
        <v>20</v>
      </c>
      <c r="AJ71" s="15"/>
      <c r="AK71" s="15"/>
      <c r="AL71" s="22">
        <f t="shared" ref="AL71:AM73" si="21">AJ71+AH71+AF71+AD71+AB71+Z71+X71+V71+T71+R71+P71+N71+L71+J71+H71+F71+D71+B71</f>
        <v>13960</v>
      </c>
      <c r="AM71" s="51">
        <f t="shared" si="21"/>
        <v>9260</v>
      </c>
      <c r="AN71" s="36">
        <f>AM71/AL71*100</f>
        <v>66.332378223495709</v>
      </c>
    </row>
    <row r="72" spans="1:40" ht="19.5" thickBot="1" x14ac:dyDescent="0.35">
      <c r="A72" s="52" t="s">
        <v>35</v>
      </c>
      <c r="B72" s="53"/>
      <c r="C72" s="53"/>
      <c r="D72" s="53"/>
      <c r="E72" s="53"/>
      <c r="F72" s="54"/>
      <c r="G72" s="54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>
        <v>50</v>
      </c>
      <c r="S72" s="53"/>
      <c r="T72" s="53"/>
      <c r="U72" s="53"/>
      <c r="V72" s="53"/>
      <c r="W72" s="53"/>
      <c r="X72" s="53"/>
      <c r="Y72" s="53"/>
      <c r="Z72" s="53">
        <v>100</v>
      </c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5">
        <f t="shared" si="21"/>
        <v>150</v>
      </c>
      <c r="AM72" s="56">
        <f t="shared" si="21"/>
        <v>0</v>
      </c>
      <c r="AN72" s="36">
        <f>AM72/AL72*100</f>
        <v>0</v>
      </c>
    </row>
    <row r="73" spans="1:40" ht="18.75" x14ac:dyDescent="0.3">
      <c r="A73" s="6" t="s">
        <v>42</v>
      </c>
      <c r="B73" s="37"/>
      <c r="C73" s="37"/>
      <c r="D73" s="37"/>
      <c r="E73" s="37"/>
      <c r="F73" s="37"/>
      <c r="G73" s="37"/>
      <c r="H73" s="37"/>
      <c r="I73" s="37"/>
      <c r="J73" s="37">
        <v>500</v>
      </c>
      <c r="K73" s="37">
        <v>500</v>
      </c>
      <c r="L73" s="37"/>
      <c r="M73" s="37"/>
      <c r="N73" s="37">
        <v>130</v>
      </c>
      <c r="O73" s="37">
        <v>130</v>
      </c>
      <c r="P73" s="37">
        <v>150</v>
      </c>
      <c r="Q73" s="37">
        <v>100</v>
      </c>
      <c r="R73" s="37"/>
      <c r="S73" s="37"/>
      <c r="T73" s="37">
        <v>750</v>
      </c>
      <c r="U73" s="37">
        <v>750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>
        <v>500</v>
      </c>
      <c r="AG73" s="37"/>
      <c r="AH73" s="37"/>
      <c r="AI73" s="37"/>
      <c r="AJ73" s="37"/>
      <c r="AK73" s="37"/>
      <c r="AL73" s="38">
        <f t="shared" si="21"/>
        <v>2030</v>
      </c>
      <c r="AM73" s="38">
        <f t="shared" si="21"/>
        <v>1480</v>
      </c>
      <c r="AN73" s="28">
        <f t="shared" ref="AN73" si="22">AM73/AL73*100</f>
        <v>72.906403940886705</v>
      </c>
    </row>
    <row r="74" spans="1:40" ht="19.5" thickBot="1" x14ac:dyDescent="0.35">
      <c r="A74" s="31"/>
      <c r="B74" s="23">
        <f t="shared" ref="B74:E74" si="23">B69+B68</f>
        <v>2702</v>
      </c>
      <c r="C74" s="23">
        <f t="shared" si="23"/>
        <v>2602</v>
      </c>
      <c r="D74" s="23">
        <f t="shared" si="23"/>
        <v>677</v>
      </c>
      <c r="E74" s="23">
        <f t="shared" si="23"/>
        <v>477</v>
      </c>
      <c r="F74" s="23">
        <f>F69+F68</f>
        <v>1262</v>
      </c>
      <c r="G74" s="23">
        <f t="shared" ref="G74:AM74" si="24">G69+G68</f>
        <v>1232</v>
      </c>
      <c r="H74" s="23">
        <f t="shared" si="24"/>
        <v>430</v>
      </c>
      <c r="I74" s="23">
        <f t="shared" si="24"/>
        <v>430</v>
      </c>
      <c r="J74" s="23">
        <f t="shared" si="24"/>
        <v>4840</v>
      </c>
      <c r="K74" s="23">
        <f t="shared" si="24"/>
        <v>4200</v>
      </c>
      <c r="L74" s="23">
        <f t="shared" si="24"/>
        <v>2087</v>
      </c>
      <c r="M74" s="23">
        <f t="shared" si="24"/>
        <v>2087</v>
      </c>
      <c r="N74" s="23">
        <f t="shared" si="24"/>
        <v>1176</v>
      </c>
      <c r="O74" s="23">
        <f t="shared" si="24"/>
        <v>526</v>
      </c>
      <c r="P74" s="23">
        <f t="shared" si="24"/>
        <v>3200</v>
      </c>
      <c r="Q74" s="23">
        <f t="shared" si="24"/>
        <v>3150</v>
      </c>
      <c r="R74" s="23">
        <f t="shared" si="24"/>
        <v>218</v>
      </c>
      <c r="S74" s="23">
        <f t="shared" si="24"/>
        <v>48</v>
      </c>
      <c r="T74" s="23">
        <f t="shared" si="24"/>
        <v>5590</v>
      </c>
      <c r="U74" s="23">
        <f t="shared" si="24"/>
        <v>3785</v>
      </c>
      <c r="V74" s="23">
        <f t="shared" si="24"/>
        <v>1925</v>
      </c>
      <c r="W74" s="23">
        <f t="shared" si="24"/>
        <v>1925</v>
      </c>
      <c r="X74" s="23">
        <f t="shared" si="24"/>
        <v>4430</v>
      </c>
      <c r="Y74" s="23">
        <f t="shared" si="24"/>
        <v>3835</v>
      </c>
      <c r="Z74" s="23">
        <f t="shared" si="24"/>
        <v>1200</v>
      </c>
      <c r="AA74" s="23">
        <f t="shared" si="24"/>
        <v>1050</v>
      </c>
      <c r="AB74" s="23">
        <f t="shared" si="24"/>
        <v>4540</v>
      </c>
      <c r="AC74" s="23">
        <f t="shared" si="24"/>
        <v>4540</v>
      </c>
      <c r="AD74" s="23">
        <f t="shared" si="24"/>
        <v>3326</v>
      </c>
      <c r="AE74" s="23">
        <f t="shared" si="24"/>
        <v>2526</v>
      </c>
      <c r="AF74" s="23">
        <f t="shared" si="24"/>
        <v>5190</v>
      </c>
      <c r="AG74" s="23">
        <f t="shared" si="24"/>
        <v>3990</v>
      </c>
      <c r="AH74" s="23">
        <f t="shared" si="24"/>
        <v>991</v>
      </c>
      <c r="AI74" s="23">
        <f t="shared" si="24"/>
        <v>701</v>
      </c>
      <c r="AJ74" s="23">
        <f t="shared" si="24"/>
        <v>0</v>
      </c>
      <c r="AK74" s="23">
        <f t="shared" si="24"/>
        <v>0</v>
      </c>
      <c r="AL74" s="23">
        <f t="shared" si="24"/>
        <v>43784</v>
      </c>
      <c r="AM74" s="23">
        <f t="shared" si="24"/>
        <v>37104</v>
      </c>
      <c r="AN74" s="29">
        <f>AM74/AL74*100</f>
        <v>84.743285218344596</v>
      </c>
    </row>
    <row r="75" spans="1:40" x14ac:dyDescent="0.25">
      <c r="C75" s="30">
        <f>C74/B74*100</f>
        <v>96.299037749814957</v>
      </c>
      <c r="E75" s="30">
        <f>E74/D74*100</f>
        <v>70.457902511078288</v>
      </c>
      <c r="G75" s="30">
        <f>G74/F74*100</f>
        <v>97.622820919175908</v>
      </c>
      <c r="I75" s="30">
        <f>I74/H74*100</f>
        <v>100</v>
      </c>
      <c r="K75" s="30">
        <f>K74/J74*100</f>
        <v>86.776859504132233</v>
      </c>
      <c r="M75" s="30">
        <f>M74/L74*100</f>
        <v>100</v>
      </c>
      <c r="O75" s="30">
        <f>O74/N74*100</f>
        <v>44.727891156462583</v>
      </c>
      <c r="Q75" s="30">
        <f>Q74/P74*100</f>
        <v>98.4375</v>
      </c>
      <c r="S75" s="30">
        <f>S74/R74*100</f>
        <v>22.018348623853214</v>
      </c>
      <c r="U75" s="30">
        <f>U74/T74*100</f>
        <v>67.710196779964221</v>
      </c>
      <c r="W75" s="30">
        <f>W74/V74*100</f>
        <v>100</v>
      </c>
      <c r="Y75" s="30">
        <f>Y74/X74*100</f>
        <v>86.568848758465009</v>
      </c>
      <c r="AA75" s="30">
        <f>AA74/Z74*100</f>
        <v>87.5</v>
      </c>
      <c r="AC75" s="30">
        <f>AC74/AB74*100</f>
        <v>100</v>
      </c>
      <c r="AE75" s="30">
        <f>AE74/AD74*100</f>
        <v>75.947083583884549</v>
      </c>
      <c r="AG75" s="30">
        <f>AG74/AF74*100</f>
        <v>76.878612716763001</v>
      </c>
      <c r="AI75" s="30">
        <f>AI74/AH74*100</f>
        <v>70.736629667003029</v>
      </c>
      <c r="AJ75" s="30"/>
      <c r="AK75" s="30" t="e">
        <f>AK74/AJ74*100</f>
        <v>#DIV/0!</v>
      </c>
    </row>
    <row r="76" spans="1:40" x14ac:dyDescent="0.25">
      <c r="F76" s="24"/>
    </row>
    <row r="77" spans="1:40" x14ac:dyDescent="0.25">
      <c r="F77" s="24"/>
      <c r="AG77" s="30"/>
    </row>
    <row r="78" spans="1:40" x14ac:dyDescent="0.25">
      <c r="E78" s="25"/>
      <c r="F78" s="24"/>
    </row>
    <row r="79" spans="1:40" x14ac:dyDescent="0.25">
      <c r="F79" s="24"/>
      <c r="L79" s="30"/>
    </row>
    <row r="80" spans="1:40" x14ac:dyDescent="0.25">
      <c r="F80" s="24"/>
    </row>
    <row r="81" spans="2:6" x14ac:dyDescent="0.25">
      <c r="F81" s="24"/>
    </row>
    <row r="82" spans="2:6" x14ac:dyDescent="0.25">
      <c r="F82" s="24"/>
    </row>
    <row r="83" spans="2:6" x14ac:dyDescent="0.25">
      <c r="F83" s="24"/>
    </row>
    <row r="84" spans="2:6" x14ac:dyDescent="0.25">
      <c r="F84" s="24"/>
    </row>
    <row r="85" spans="2:6" x14ac:dyDescent="0.25">
      <c r="F85" s="24"/>
    </row>
    <row r="86" spans="2:6" x14ac:dyDescent="0.25">
      <c r="F86" s="24"/>
    </row>
    <row r="87" spans="2:6" x14ac:dyDescent="0.25">
      <c r="F87" s="24"/>
    </row>
    <row r="88" spans="2:6" x14ac:dyDescent="0.25">
      <c r="F88" s="24"/>
    </row>
    <row r="89" spans="2:6" x14ac:dyDescent="0.25">
      <c r="F89" s="24"/>
    </row>
    <row r="90" spans="2:6" x14ac:dyDescent="0.25">
      <c r="F90" s="24"/>
    </row>
    <row r="91" spans="2:6" x14ac:dyDescent="0.25">
      <c r="B91" s="26"/>
      <c r="F91" s="24"/>
    </row>
    <row r="92" spans="2:6" x14ac:dyDescent="0.25">
      <c r="B92" s="26"/>
      <c r="F92" s="24"/>
    </row>
    <row r="93" spans="2:6" x14ac:dyDescent="0.25">
      <c r="F93" s="24"/>
    </row>
    <row r="94" spans="2:6" x14ac:dyDescent="0.25">
      <c r="F94" s="24"/>
    </row>
    <row r="95" spans="2:6" x14ac:dyDescent="0.25">
      <c r="F95" s="27"/>
    </row>
    <row r="96" spans="2:6" x14ac:dyDescent="0.25">
      <c r="F96" s="27"/>
    </row>
    <row r="97" spans="6:6" x14ac:dyDescent="0.25">
      <c r="F97" s="27"/>
    </row>
    <row r="98" spans="6:6" x14ac:dyDescent="0.25">
      <c r="F98" s="27"/>
    </row>
    <row r="99" spans="6:6" x14ac:dyDescent="0.25">
      <c r="F99" s="27"/>
    </row>
    <row r="100" spans="6:6" x14ac:dyDescent="0.25">
      <c r="F100" s="27"/>
    </row>
    <row r="101" spans="6:6" x14ac:dyDescent="0.25">
      <c r="F101" s="27"/>
    </row>
    <row r="102" spans="6:6" x14ac:dyDescent="0.25">
      <c r="F102" s="27"/>
    </row>
    <row r="103" spans="6:6" x14ac:dyDescent="0.25">
      <c r="F103" s="27"/>
    </row>
    <row r="104" spans="6:6" x14ac:dyDescent="0.25">
      <c r="F104" s="27"/>
    </row>
    <row r="105" spans="6:6" x14ac:dyDescent="0.25">
      <c r="F105" s="27"/>
    </row>
    <row r="106" spans="6:6" x14ac:dyDescent="0.25">
      <c r="F106" s="27"/>
    </row>
    <row r="107" spans="6:6" x14ac:dyDescent="0.25">
      <c r="F107" s="27"/>
    </row>
    <row r="108" spans="6:6" x14ac:dyDescent="0.25">
      <c r="F108" s="27"/>
    </row>
    <row r="109" spans="6:6" x14ac:dyDescent="0.25">
      <c r="F109" s="27"/>
    </row>
    <row r="110" spans="6:6" x14ac:dyDescent="0.25">
      <c r="F110" s="27"/>
    </row>
    <row r="111" spans="6:6" x14ac:dyDescent="0.25">
      <c r="F111" s="27"/>
    </row>
    <row r="112" spans="6:6" x14ac:dyDescent="0.25">
      <c r="F112" s="27"/>
    </row>
    <row r="113" spans="6:6" x14ac:dyDescent="0.25">
      <c r="F113" s="27"/>
    </row>
  </sheetData>
  <mergeCells count="23">
    <mergeCell ref="A1:AP1"/>
    <mergeCell ref="AJ2:AK2"/>
    <mergeCell ref="N2:O2"/>
    <mergeCell ref="P2:Q2"/>
    <mergeCell ref="R2:S2"/>
    <mergeCell ref="T2:U2"/>
    <mergeCell ref="V2:W2"/>
    <mergeCell ref="Z2:AA2"/>
    <mergeCell ref="AB2:AC2"/>
    <mergeCell ref="AD2:AE2"/>
    <mergeCell ref="AL2:AL3"/>
    <mergeCell ref="AM2:AM3"/>
    <mergeCell ref="AN2:AN3"/>
    <mergeCell ref="AF2:AG2"/>
    <mergeCell ref="AH2:AI2"/>
    <mergeCell ref="X2:Y2"/>
    <mergeCell ref="J2:K2"/>
    <mergeCell ref="L2:M2"/>
    <mergeCell ref="A2:A3"/>
    <mergeCell ref="B2:C2"/>
    <mergeCell ref="D2:E2"/>
    <mergeCell ref="F2:G2"/>
    <mergeCell ref="H2:I2"/>
  </mergeCells>
  <conditionalFormatting sqref="F76:F9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88" right="0.23622047244094488" top="0.74803149606299213" bottom="0.74803149606299213" header="0.31496062992125984" footer="0.31496062992125984"/>
  <pageSetup paperSize="9" scale="41" orientation="landscape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Галконтракт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.</cp:lastModifiedBy>
  <cp:lastPrinted>2021-03-22T12:06:29Z</cp:lastPrinted>
  <dcterms:created xsi:type="dcterms:W3CDTF">2016-08-06T05:58:06Z</dcterms:created>
  <dcterms:modified xsi:type="dcterms:W3CDTF">2021-03-23T07:40:42Z</dcterms:modified>
</cp:coreProperties>
</file>